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C:\Users\荒川雅登\Downloads\"/>
    </mc:Choice>
  </mc:AlternateContent>
  <xr:revisionPtr revIDLastSave="0" documentId="13_ncr:1_{9E1AA7B4-1042-4022-B498-8AB470A1CDB0}" xr6:coauthVersionLast="47" xr6:coauthVersionMax="47" xr10:uidLastSave="{00000000-0000-0000-0000-000000000000}"/>
  <bookViews>
    <workbookView xWindow="33720" yWindow="-120" windowWidth="29040" windowHeight="15840" tabRatio="896" xr2:uid="{EB459996-F200-4D19-91EF-22DDAA9EEF7D}"/>
  </bookViews>
  <sheets>
    <sheet name="1_【必読】利用上の注意" sheetId="4" r:id="rId1"/>
    <sheet name="2_2023年5-6月調達リスト" sheetId="3" r:id="rId2"/>
    <sheet name="3_直近調達サマリ" sheetId="10" r:id="rId3"/>
    <sheet name="4_投資家別サマリ" sheetId="20" r:id="rId4"/>
    <sheet name="99_プロンプトサンプル" sheetId="15" r:id="rId5"/>
    <sheet name="99_プロンプトサンプル 【有償版】" sheetId="23" r:id="rId6"/>
  </sheets>
  <definedNames>
    <definedName name="_xlnm._FilterDatabase" localSheetId="0" hidden="1">'1_【必読】利用上の注意'!$E$6:$E$8</definedName>
    <definedName name="_xlnm._FilterDatabase" localSheetId="1" hidden="1">'2_2023年5-6月調達リスト'!$A$1:$V$44</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3" l="1"/>
  <c r="AB9" i="3"/>
  <c r="AB10" i="3"/>
  <c r="AB13" i="3"/>
  <c r="AB15" i="3"/>
  <c r="AB16" i="3"/>
  <c r="AB17" i="3"/>
  <c r="AB18" i="3"/>
  <c r="AB19" i="3"/>
  <c r="AB26" i="3"/>
  <c r="AB28" i="3"/>
  <c r="AB30" i="3"/>
  <c r="AB33" i="3"/>
  <c r="AB34" i="3"/>
  <c r="AB35" i="3"/>
  <c r="AB36" i="3"/>
  <c r="AB37" i="3"/>
  <c r="AB3" i="3"/>
  <c r="AB4" i="3"/>
  <c r="AB5" i="3"/>
  <c r="AB7" i="3"/>
  <c r="AB8" i="3"/>
  <c r="AB11" i="3"/>
  <c r="AB12" i="3"/>
  <c r="AB14" i="3"/>
  <c r="AB20" i="3"/>
  <c r="AB21" i="3"/>
  <c r="AB22" i="3"/>
  <c r="AB23" i="3"/>
  <c r="AB24" i="3"/>
  <c r="AB25" i="3"/>
  <c r="AB27" i="3"/>
  <c r="AB29" i="3"/>
  <c r="AB31" i="3"/>
  <c r="AB32" i="3"/>
  <c r="AB38" i="3"/>
  <c r="AB39" i="3"/>
  <c r="AB40" i="3"/>
  <c r="AB41" i="3"/>
  <c r="AB42" i="3"/>
  <c r="AB43" i="3"/>
  <c r="AB44" i="3"/>
  <c r="AB2" i="3"/>
  <c r="AA2" i="3"/>
  <c r="Y2" i="3"/>
  <c r="Z2" i="3"/>
  <c r="X2" i="3"/>
  <c r="X6" i="3"/>
  <c r="X9" i="3"/>
  <c r="X10" i="3"/>
  <c r="X13" i="3"/>
  <c r="X15" i="3"/>
  <c r="X16" i="3"/>
  <c r="X17" i="3"/>
  <c r="X18" i="3"/>
  <c r="X19" i="3"/>
  <c r="X26" i="3"/>
  <c r="X28" i="3"/>
  <c r="X30" i="3"/>
  <c r="X33" i="3"/>
  <c r="X34" i="3"/>
  <c r="X35" i="3"/>
  <c r="X36" i="3"/>
  <c r="X37" i="3"/>
  <c r="X3" i="3"/>
  <c r="X4" i="3"/>
  <c r="X5" i="3"/>
  <c r="X7" i="3"/>
  <c r="X8" i="3"/>
  <c r="X11" i="3"/>
  <c r="X12" i="3"/>
  <c r="X14" i="3"/>
  <c r="X20" i="3"/>
  <c r="X21" i="3"/>
  <c r="X22" i="3"/>
  <c r="X23" i="3"/>
  <c r="X24" i="3"/>
  <c r="X25" i="3"/>
  <c r="X27" i="3"/>
  <c r="X29" i="3"/>
  <c r="X31" i="3"/>
  <c r="X32" i="3"/>
  <c r="X38" i="3"/>
  <c r="X39" i="3"/>
  <c r="X40" i="3"/>
  <c r="X41" i="3"/>
  <c r="X42" i="3"/>
  <c r="X43" i="3"/>
  <c r="X44" i="3"/>
  <c r="W15" i="3"/>
  <c r="W16" i="3"/>
  <c r="W17" i="3"/>
  <c r="W18" i="3"/>
  <c r="W19" i="3"/>
  <c r="W26" i="3"/>
  <c r="W28" i="3"/>
  <c r="W30" i="3"/>
  <c r="W33" i="3"/>
  <c r="W34" i="3"/>
  <c r="W35" i="3"/>
  <c r="W36" i="3"/>
  <c r="W37" i="3"/>
  <c r="W3" i="3"/>
  <c r="W4" i="3"/>
  <c r="W5" i="3"/>
  <c r="W7" i="3"/>
  <c r="W8" i="3"/>
  <c r="W11" i="3"/>
  <c r="W12" i="3"/>
  <c r="W14" i="3"/>
  <c r="W20" i="3"/>
  <c r="W21" i="3"/>
  <c r="W22" i="3"/>
  <c r="W23" i="3"/>
  <c r="W24" i="3"/>
  <c r="W25" i="3"/>
  <c r="W27" i="3"/>
  <c r="W29" i="3"/>
  <c r="W31" i="3"/>
  <c r="W32" i="3"/>
  <c r="W38" i="3"/>
  <c r="W39" i="3"/>
  <c r="W40" i="3"/>
  <c r="W41" i="3"/>
  <c r="W42" i="3"/>
  <c r="W43" i="3"/>
  <c r="W44" i="3"/>
  <c r="W6" i="3"/>
  <c r="W9" i="3"/>
  <c r="W10" i="3"/>
  <c r="W13" i="3"/>
  <c r="W2" i="3"/>
</calcChain>
</file>

<file path=xl/sharedStrings.xml><?xml version="1.0" encoding="utf-8"?>
<sst xmlns="http://schemas.openxmlformats.org/spreadsheetml/2006/main" count="1122" uniqueCount="727">
  <si>
    <t>※ご利用にあたって必ずお目通しください</t>
    <rPh sb="2" eb="4">
      <t>リヨウ</t>
    </rPh>
    <rPh sb="9" eb="10">
      <t>カナラ</t>
    </rPh>
    <rPh sb="12" eb="14">
      <t>メドオ</t>
    </rPh>
    <phoneticPr fontId="2"/>
  </si>
  <si>
    <t>概要</t>
    <rPh sb="0" eb="2">
      <t>ガイヨウ</t>
    </rPh>
    <phoneticPr fontId="2"/>
  </si>
  <si>
    <t>名称</t>
    <rPh sb="0" eb="2">
      <t>メイショウ</t>
    </rPh>
    <phoneticPr fontId="2"/>
  </si>
  <si>
    <t>資金調達DB（仮）</t>
    <rPh sb="0" eb="4">
      <t>シキンチョウタツ</t>
    </rPh>
    <rPh sb="7" eb="8">
      <t>カリ</t>
    </rPh>
    <phoneticPr fontId="2"/>
  </si>
  <si>
    <t>目的</t>
    <rPh sb="0" eb="2">
      <t>モクテキ</t>
    </rPh>
    <phoneticPr fontId="2"/>
  </si>
  <si>
    <t>新たな事業機会、または探索に向けたきっかけの発見（事業創造における初期リサーチプロセスの効率化）</t>
    <rPh sb="0" eb="1">
      <t>アラ</t>
    </rPh>
    <rPh sb="3" eb="7">
      <t>ジギョウキカイ</t>
    </rPh>
    <rPh sb="11" eb="13">
      <t>タンサク</t>
    </rPh>
    <rPh sb="14" eb="15">
      <t>ム</t>
    </rPh>
    <rPh sb="22" eb="24">
      <t>ハッケン</t>
    </rPh>
    <rPh sb="25" eb="29">
      <t>ジギョウソウゾウ</t>
    </rPh>
    <rPh sb="33" eb="35">
      <t>ショキ</t>
    </rPh>
    <rPh sb="44" eb="47">
      <t>コウリツカ</t>
    </rPh>
    <phoneticPr fontId="2"/>
  </si>
  <si>
    <t>想定利用者</t>
    <rPh sb="0" eb="5">
      <t>ソウテイリヨウシャ</t>
    </rPh>
    <phoneticPr fontId="2"/>
  </si>
  <si>
    <t>HMC、R＆D役員、PINOメンバー、Drit関連の参加者</t>
    <phoneticPr fontId="2"/>
  </si>
  <si>
    <t>想定する
ユースケース</t>
    <rPh sb="0" eb="2">
      <t>ソウテイ</t>
    </rPh>
    <phoneticPr fontId="2"/>
  </si>
  <si>
    <t>・サーチ時：資金が集まっている、成長している領域を見つける（クロス集計表、リスト）
・企画立案時：自身の担当事業と類似するサービスを見つける（リスト）</t>
    <rPh sb="6" eb="8">
      <t>シキン</t>
    </rPh>
    <rPh sb="9" eb="10">
      <t>アツ</t>
    </rPh>
    <rPh sb="16" eb="18">
      <t>セイチョウ</t>
    </rPh>
    <rPh sb="22" eb="24">
      <t>リョウイキ</t>
    </rPh>
    <rPh sb="25" eb="26">
      <t>ミ</t>
    </rPh>
    <rPh sb="33" eb="36">
      <t>シュウケイヒョウ</t>
    </rPh>
    <rPh sb="43" eb="45">
      <t>キカク</t>
    </rPh>
    <rPh sb="45" eb="47">
      <t>リツアン</t>
    </rPh>
    <rPh sb="47" eb="48">
      <t>ジ</t>
    </rPh>
    <rPh sb="49" eb="51">
      <t>ジシン</t>
    </rPh>
    <rPh sb="52" eb="54">
      <t>タントウ</t>
    </rPh>
    <rPh sb="54" eb="56">
      <t>ジギョウ</t>
    </rPh>
    <rPh sb="57" eb="59">
      <t>ルイジ</t>
    </rPh>
    <rPh sb="66" eb="67">
      <t>ミ</t>
    </rPh>
    <phoneticPr fontId="2"/>
  </si>
  <si>
    <t>データ</t>
    <phoneticPr fontId="2"/>
  </si>
  <si>
    <t>データソース</t>
    <phoneticPr fontId="2"/>
  </si>
  <si>
    <r>
      <rPr>
        <b/>
        <sz val="11"/>
        <color theme="1"/>
        <rFont val="Yu Gothic UI"/>
        <family val="3"/>
        <charset val="128"/>
      </rPr>
      <t>CrunchBase 　</t>
    </r>
    <r>
      <rPr>
        <sz val="11"/>
        <color theme="1"/>
        <rFont val="Yu Gothic UI"/>
        <family val="3"/>
        <charset val="128"/>
      </rPr>
      <t xml:space="preserve">
</t>
    </r>
    <r>
      <rPr>
        <u/>
        <sz val="11"/>
        <color theme="4"/>
        <rFont val="Yu Gothic UI"/>
        <family val="3"/>
        <charset val="128"/>
      </rPr>
      <t>https://www.crunchbase.com/</t>
    </r>
    <r>
      <rPr>
        <sz val="11"/>
        <color theme="1"/>
        <rFont val="Yu Gothic UI"/>
        <family val="3"/>
        <charset val="128"/>
      </rPr>
      <t xml:space="preserve">
※コストの安さ、入手難易度により選択</t>
    </r>
    <rPh sb="46" eb="47">
      <t>ヤス</t>
    </rPh>
    <rPh sb="49" eb="54">
      <t>ニュウシュナンイド</t>
    </rPh>
    <rPh sb="57" eb="59">
      <t>センタク</t>
    </rPh>
    <phoneticPr fontId="2"/>
  </si>
  <si>
    <t>検索条件</t>
    <rPh sb="0" eb="4">
      <t>ケンサクジョウケン</t>
    </rPh>
    <phoneticPr fontId="2"/>
  </si>
  <si>
    <t>業種タグ</t>
    <rPh sb="0" eb="2">
      <t>ギョウシュ</t>
    </rPh>
    <phoneticPr fontId="2"/>
  </si>
  <si>
    <t>人材系の関連業種タグにて抽出
（Career Planning, Employeement, Freelance, Outsourcing ,Professional Networking, Social recruting, Recruting, Retirement, Employee benefit, Virtual Workforce, Staffing Agency, Alumni,  Human Resouces）</t>
    <rPh sb="0" eb="3">
      <t>ジンザイケイ</t>
    </rPh>
    <rPh sb="4" eb="6">
      <t>カンレン</t>
    </rPh>
    <rPh sb="6" eb="8">
      <t>ギョウシュ</t>
    </rPh>
    <rPh sb="12" eb="14">
      <t>チュウシュツ</t>
    </rPh>
    <phoneticPr fontId="2"/>
  </si>
  <si>
    <t>期間</t>
    <rPh sb="0" eb="2">
      <t>キカン</t>
    </rPh>
    <phoneticPr fontId="2"/>
  </si>
  <si>
    <t>2023/3/1～2023/3/31
※1か月単位での作成を想定</t>
    <rPh sb="22" eb="25">
      <t>ゲツタンイ</t>
    </rPh>
    <rPh sb="27" eb="29">
      <t>サクセイ</t>
    </rPh>
    <rPh sb="30" eb="32">
      <t>ソウテイ</t>
    </rPh>
    <phoneticPr fontId="2"/>
  </si>
  <si>
    <t>その他</t>
    <rPh sb="2" eb="3">
      <t>タ</t>
    </rPh>
    <phoneticPr fontId="2"/>
  </si>
  <si>
    <t>非営利団体は除く</t>
    <rPh sb="0" eb="5">
      <t>ヒエイリダンタイ</t>
    </rPh>
    <rPh sb="6" eb="7">
      <t>ノゾ</t>
    </rPh>
    <phoneticPr fontId="2"/>
  </si>
  <si>
    <t>運用</t>
    <rPh sb="0" eb="2">
      <t>ウンヨウ</t>
    </rPh>
    <phoneticPr fontId="2"/>
  </si>
  <si>
    <t>データ作成
・展開フロー</t>
    <rPh sb="3" eb="5">
      <t>サクセイ</t>
    </rPh>
    <rPh sb="7" eb="9">
      <t>テンカイ</t>
    </rPh>
    <phoneticPr fontId="2"/>
  </si>
  <si>
    <t xml:space="preserve">１．データ月末締め、データ成型、集計（※1）
２．翌月PINO経営会議レビュー
３．その後各ステークホルダーに向けた展開 </t>
    <rPh sb="5" eb="6">
      <t>ゲツ</t>
    </rPh>
    <rPh sb="6" eb="7">
      <t>マツ</t>
    </rPh>
    <rPh sb="7" eb="8">
      <t>ジ</t>
    </rPh>
    <rPh sb="13" eb="15">
      <t>セイケイ</t>
    </rPh>
    <rPh sb="16" eb="18">
      <t>シュウケイ</t>
    </rPh>
    <rPh sb="25" eb="27">
      <t>ヨクゲツ</t>
    </rPh>
    <rPh sb="31" eb="35">
      <t>ケイエイカイギ</t>
    </rPh>
    <rPh sb="44" eb="45">
      <t>ゴ</t>
    </rPh>
    <rPh sb="45" eb="46">
      <t>カク</t>
    </rPh>
    <rPh sb="55" eb="56">
      <t>ム</t>
    </rPh>
    <rPh sb="58" eb="60">
      <t>テンカイ</t>
    </rPh>
    <phoneticPr fontId="2"/>
  </si>
  <si>
    <r>
      <t xml:space="preserve">使い方、利用にあたっての
注意点
</t>
    </r>
    <r>
      <rPr>
        <b/>
        <sz val="18"/>
        <color theme="1"/>
        <rFont val="Yu Gothic UI"/>
        <family val="3"/>
        <charset val="128"/>
      </rPr>
      <t>※必読</t>
    </r>
    <rPh sb="0" eb="1">
      <t>ツカ</t>
    </rPh>
    <rPh sb="2" eb="3">
      <t>カタ</t>
    </rPh>
    <rPh sb="4" eb="6">
      <t>リヨウ</t>
    </rPh>
    <rPh sb="13" eb="16">
      <t>チュウイテン</t>
    </rPh>
    <rPh sb="19" eb="21">
      <t>ヒツドク</t>
    </rPh>
    <phoneticPr fontId="2"/>
  </si>
  <si>
    <r>
      <t>このデータは海外スタートアップDB「Crunchbase」から得られたデータを元に作られています。Crunchbaseが保有する、各企業の資金調達額や直近のサイト訪問数等のデータを用い、直近で注目度の高い、もしくは成長している企業を特定するために利用します。利用者の探索作業の助けとなるよう、各企業データにはサービスカテゴリや対象職種に関するデータを</t>
    </r>
    <r>
      <rPr>
        <u/>
        <sz val="11"/>
        <color theme="1"/>
        <rFont val="Yu Gothic UI"/>
        <family val="3"/>
        <charset val="128"/>
      </rPr>
      <t>AIを用いて付与しています。</t>
    </r>
    <r>
      <rPr>
        <sz val="11"/>
        <color theme="1"/>
        <rFont val="Yu Gothic UI"/>
        <family val="3"/>
        <charset val="128"/>
      </rPr>
      <t xml:space="preserve">
</t>
    </r>
    <r>
      <rPr>
        <b/>
        <u/>
        <sz val="11"/>
        <color theme="1"/>
        <rFont val="Yu Gothic UI"/>
        <family val="3"/>
        <charset val="128"/>
      </rPr>
      <t>※ 当データは速報性と発見性を重視するため、データの正確性については保証していません</t>
    </r>
    <r>
      <rPr>
        <sz val="11"/>
        <color theme="1"/>
        <rFont val="Yu Gothic UI"/>
        <family val="3"/>
        <charset val="128"/>
      </rPr>
      <t xml:space="preserve">
</t>
    </r>
    <r>
      <rPr>
        <b/>
        <u/>
        <sz val="11"/>
        <color theme="1"/>
        <rFont val="Yu Gothic UI"/>
        <family val="3"/>
        <charset val="128"/>
      </rPr>
      <t>※ 気に入った企業、気になる企業のインサイトや詳細を知りたい方は、ご自身でリサーチをお願いいたします</t>
    </r>
    <r>
      <rPr>
        <sz val="11"/>
        <color theme="1"/>
        <rFont val="Yu Gothic UI"/>
        <family val="3"/>
        <charset val="128"/>
      </rPr>
      <t xml:space="preserve">
　（リサーチの助けになるようAI入力用のプロンプト例を示しておきますので、必要に応じてご利用ください　※シート名「99_プロンプトサンプル」参照）</t>
    </r>
    <rPh sb="6" eb="8">
      <t>カイガイ</t>
    </rPh>
    <rPh sb="31" eb="32">
      <t>エ</t>
    </rPh>
    <rPh sb="39" eb="40">
      <t>モト</t>
    </rPh>
    <rPh sb="41" eb="42">
      <t>ツク</t>
    </rPh>
    <rPh sb="60" eb="62">
      <t>ホユウ</t>
    </rPh>
    <rPh sb="65" eb="68">
      <t>カクキギョウ</t>
    </rPh>
    <rPh sb="69" eb="74">
      <t>シキンチョウタツガク</t>
    </rPh>
    <rPh sb="75" eb="77">
      <t>チョッキン</t>
    </rPh>
    <rPh sb="81" eb="84">
      <t>ホウモンスウ</t>
    </rPh>
    <rPh sb="84" eb="85">
      <t>トウ</t>
    </rPh>
    <rPh sb="90" eb="91">
      <t>モチ</t>
    </rPh>
    <rPh sb="93" eb="95">
      <t>チョッキン</t>
    </rPh>
    <rPh sb="96" eb="99">
      <t>チュウモクド</t>
    </rPh>
    <rPh sb="100" eb="101">
      <t>タカ</t>
    </rPh>
    <rPh sb="107" eb="109">
      <t>セイチョウ</t>
    </rPh>
    <rPh sb="113" eb="115">
      <t>キギョウ</t>
    </rPh>
    <rPh sb="116" eb="118">
      <t>トクテイ</t>
    </rPh>
    <rPh sb="123" eb="125">
      <t>リヨウ</t>
    </rPh>
    <rPh sb="129" eb="132">
      <t>リヨウシャ</t>
    </rPh>
    <rPh sb="133" eb="137">
      <t>タンサクサギョウ</t>
    </rPh>
    <rPh sb="138" eb="139">
      <t>タス</t>
    </rPh>
    <rPh sb="146" eb="147">
      <t>カク</t>
    </rPh>
    <rPh sb="147" eb="149">
      <t>キギョウ</t>
    </rPh>
    <rPh sb="163" eb="165">
      <t>タイショウ</t>
    </rPh>
    <rPh sb="165" eb="167">
      <t>ショクシュ</t>
    </rPh>
    <rPh sb="168" eb="169">
      <t>カン</t>
    </rPh>
    <rPh sb="178" eb="179">
      <t>モチ</t>
    </rPh>
    <rPh sb="181" eb="183">
      <t>フヨ</t>
    </rPh>
    <rPh sb="193" eb="194">
      <t>トウ</t>
    </rPh>
    <rPh sb="198" eb="201">
      <t>ソクホウセイ</t>
    </rPh>
    <rPh sb="202" eb="205">
      <t>ハッケンセイ</t>
    </rPh>
    <rPh sb="206" eb="208">
      <t>ジュウシ</t>
    </rPh>
    <rPh sb="217" eb="220">
      <t>セイカクセイ</t>
    </rPh>
    <rPh sb="225" eb="227">
      <t>ホショウ</t>
    </rPh>
    <rPh sb="236" eb="237">
      <t>キ</t>
    </rPh>
    <rPh sb="238" eb="239">
      <t>イ</t>
    </rPh>
    <rPh sb="241" eb="243">
      <t>キギョウ</t>
    </rPh>
    <rPh sb="244" eb="245">
      <t>キ</t>
    </rPh>
    <rPh sb="257" eb="259">
      <t>ショウサイ</t>
    </rPh>
    <rPh sb="260" eb="261">
      <t>シ</t>
    </rPh>
    <rPh sb="264" eb="265">
      <t>カタ</t>
    </rPh>
    <rPh sb="268" eb="270">
      <t>ジシン</t>
    </rPh>
    <rPh sb="277" eb="278">
      <t>ネガ</t>
    </rPh>
    <rPh sb="292" eb="293">
      <t>タス</t>
    </rPh>
    <rPh sb="301" eb="304">
      <t>ニュウリョクヨウ</t>
    </rPh>
    <rPh sb="310" eb="311">
      <t>レイ</t>
    </rPh>
    <rPh sb="322" eb="324">
      <t>ヒツヨウ</t>
    </rPh>
    <rPh sb="325" eb="326">
      <t>オウ</t>
    </rPh>
    <rPh sb="329" eb="331">
      <t>リヨウ</t>
    </rPh>
    <rPh sb="340" eb="341">
      <t>メイ</t>
    </rPh>
    <rPh sb="355" eb="357">
      <t>サンショウ</t>
    </rPh>
    <phoneticPr fontId="2"/>
  </si>
  <si>
    <t>会社名(Rank上位又はC列～F列該当企業は色付け）</t>
    <rPh sb="8" eb="10">
      <t>ジョウイ</t>
    </rPh>
    <rPh sb="10" eb="11">
      <t>マタ</t>
    </rPh>
    <rPh sb="13" eb="14">
      <t>レツ</t>
    </rPh>
    <rPh sb="16" eb="17">
      <t>レツ</t>
    </rPh>
    <rPh sb="17" eb="21">
      <t>ガイトウキギョウ</t>
    </rPh>
    <rPh sb="22" eb="24">
      <t>イロヅ</t>
    </rPh>
    <phoneticPr fontId="2"/>
  </si>
  <si>
    <t>カテゴリ（AIによる付与）</t>
    <rPh sb="10" eb="12">
      <t>フヨ</t>
    </rPh>
    <phoneticPr fontId="2"/>
  </si>
  <si>
    <t>対象職種（AIによる付与）</t>
    <phoneticPr fontId="2"/>
  </si>
  <si>
    <t>概要 （機械翻訳）</t>
    <rPh sb="4" eb="6">
      <t>キカイ</t>
    </rPh>
    <rPh sb="6" eb="8">
      <t>ホンヤク</t>
    </rPh>
    <phoneticPr fontId="2"/>
  </si>
  <si>
    <t>詳細説明（機械翻訳）</t>
    <phoneticPr fontId="2"/>
  </si>
  <si>
    <t>ウェブサイト</t>
  </si>
  <si>
    <t>設立日</t>
  </si>
  <si>
    <t>ビジネスモデル</t>
  </si>
  <si>
    <t>マネタイズ方法</t>
  </si>
  <si>
    <t>顧客属性</t>
  </si>
  <si>
    <t>他社に対する優位性</t>
  </si>
  <si>
    <t>本部の場所</t>
  </si>
  <si>
    <t>推定収益範囲</t>
  </si>
  <si>
    <t>直近調達日</t>
  </si>
  <si>
    <t>直近調達種類</t>
    <rPh sb="0" eb="6">
      <t>チョッキンチョウタツシュルイ</t>
    </rPh>
    <phoneticPr fontId="2"/>
  </si>
  <si>
    <t>直近調達額（USD）</t>
  </si>
  <si>
    <t>総調達額（USD）</t>
  </si>
  <si>
    <t>トップ5の投資家</t>
  </si>
  <si>
    <t>ユニコーン</t>
    <phoneticPr fontId="2"/>
  </si>
  <si>
    <t>Semrush-平均訪問（6か月）</t>
  </si>
  <si>
    <t>Semrush-毎月の訪問が成長します</t>
  </si>
  <si>
    <t>Apptopia-過去30日間のダウンロード</t>
  </si>
  <si>
    <t>直近調達額RANK</t>
    <rPh sb="0" eb="2">
      <t>チョッキン</t>
    </rPh>
    <rPh sb="2" eb="5">
      <t>チョウタツガク</t>
    </rPh>
    <phoneticPr fontId="2"/>
  </si>
  <si>
    <t>総調達額RANK</t>
    <rPh sb="0" eb="1">
      <t>ソウ</t>
    </rPh>
    <rPh sb="1" eb="4">
      <t>チョウタツガク</t>
    </rPh>
    <phoneticPr fontId="2"/>
  </si>
  <si>
    <t>6か月ウェブ訪問数100万以上</t>
    <rPh sb="2" eb="3">
      <t>ゲツ</t>
    </rPh>
    <rPh sb="6" eb="9">
      <t>ホウモンスウ</t>
    </rPh>
    <rPh sb="12" eb="15">
      <t>マンイジョウ</t>
    </rPh>
    <phoneticPr fontId="2"/>
  </si>
  <si>
    <t>月次ウェブ訪問成長率150%以上</t>
    <rPh sb="0" eb="2">
      <t>ゲツジ</t>
    </rPh>
    <rPh sb="5" eb="7">
      <t>ホウモン</t>
    </rPh>
    <rPh sb="7" eb="10">
      <t>セイチョウリツ</t>
    </rPh>
    <rPh sb="14" eb="16">
      <t>イジョウ</t>
    </rPh>
    <phoneticPr fontId="2"/>
  </si>
  <si>
    <t>アプリ月間DL 1万以上</t>
    <rPh sb="3" eb="5">
      <t>ゲッカン</t>
    </rPh>
    <rPh sb="9" eb="12">
      <t>マンイジョウ</t>
    </rPh>
    <phoneticPr fontId="2"/>
  </si>
  <si>
    <t>Mainstream</t>
  </si>
  <si>
    <t>Web会議</t>
  </si>
  <si>
    <t>システムエンジニア</t>
  </si>
  <si>
    <t>Mainstreamは、光ファイバーインターネット、VoIP、Wireless、およびSecurity Solutionsを提供する電気通信会社です。</t>
  </si>
  <si>
    <t>Mainstreamは、光ファイバーインターネット、VoIP、Wireless、およびSecurity Solutionsを提供する電気通信会社です。主流のファイバーネットワークは、職場、自宅、レジャーなど、顧客の生活を改善することを目標とするインディアナ州に地元で確立された企業です。彼らの使命は、見落とされている中西部の地域に高速で信頼できる光ファイバーインターネットサービスをもたらすことです。会社の価値は、忠誠心、コミュニティ、顧客サービス、コミットメント、家族に集中しています。主流のチームのメンバーとして、スピーカーはこのベンチャーの一員であることを誇りに思っており、クライアントに彼らにふさわしいインターネット接続を提供することに興奮しています。</t>
  </si>
  <si>
    <t>https://msfiber.net</t>
  </si>
  <si>
    <t>ファイバーオプティックインターネットサービス。</t>
  </si>
  <si>
    <t>サービス提供による収益。</t>
  </si>
  <si>
    <t>個人、ビジネス、コミュニティ。</t>
  </si>
  <si>
    <t>高速で信頼性の高いインターネット接続。</t>
  </si>
  <si>
    <t>米国インディアナ州ナッシュビル</t>
  </si>
  <si>
    <t>$1M to $10M</t>
  </si>
  <si>
    <t>Venture - Series Unknown</t>
  </si>
  <si>
    <t>Hydrolix</t>
  </si>
  <si>
    <t>データ管理</t>
  </si>
  <si>
    <t>Hydrolixは、高密度データの経済性を変えるという野心を持つ初期段階のスタートアップです。</t>
  </si>
  <si>
    <t>Hydrolixは、高密度データの経済性を変えるという野心を持つ初期段階のスタートアップです。同社は、ペタバイト規模の時系列データを処理することを目的としたクエリサービステクノロジーを開発しています。 Hydrolixのクラウドベースのクエリサービスは、独自の圧縮およびインデックス作成テクノロジーを利用して、顧客が他の既存のサービスの一部のコストで1秒サブのインタラクティブクエリを処理できるようにします。</t>
  </si>
  <si>
    <t>https://www.hydrolix.io/</t>
  </si>
  <si>
    <t>データのインデックス作成と検索を高速化するプラットフォームを提供。</t>
  </si>
  <si>
    <t>サービスの利用料金を通じてマネタイズ。</t>
  </si>
  <si>
    <t>データ分析に依存する企業。</t>
  </si>
  <si>
    <t>高速なデータ検索とスケーラビリティを提供。</t>
  </si>
  <si>
    <t>米国オレゴン州ポートランド</t>
  </si>
  <si>
    <t>Series A</t>
  </si>
  <si>
    <t>Oregon Venture Fund, Wing Venture Capital, AV8 Ventures, Nava Ventures, Portland Seed Fund</t>
  </si>
  <si>
    <t>●</t>
  </si>
  <si>
    <t>hackajob</t>
  </si>
  <si>
    <t>求人</t>
  </si>
  <si>
    <t>ハッカホブは、素晴らしい企業と素晴らしい人々を結びつけるために存在し、彼らが世界を前進させ続けるのを助けます。</t>
  </si>
  <si>
    <t>テクノロジーは引き続き世界を前進させています。海の真ん中に着陸するロケットから、現状を粉砕し続けるAIまで、最終的には、今日、世界の未来を築くためにコードを書いているのはこれらの活動の背後にある人々です。 Hackajobは、これらの人々を世​​界を前進させ続けることを必要とする企業と結びつけるために存在します。未来を築き続けるため。候補者中心のプラットフォームを作成することにより、技術の専門家はプラットフォームを活用して新しいスキルを学び、コミュニティイベントに参加し、雇用主と直接関与し、最終的に次の役割を見つけることができます。フルスタックの雇用プラットフォームを通じて、企業は両面市場を通じて人材を直接調達し、500,000人以上の技術専門家のコミュニティに魅力的な雇用主ブランドを作成し、オンライン評価を実施し、遠隔インタビューを行うことができます。同様に、彼らの多様性と包括性のパフォーマンスに関する強力な洞察を生み出します。</t>
  </si>
  <si>
    <t>http://www.hackajob.com</t>
  </si>
  <si>
    <t>テックジョブの採用プラットフォーム。</t>
  </si>
  <si>
    <t>企業からの採用手数料。</t>
  </si>
  <si>
    <t>テック業界の求職者と採用企業。</t>
  </si>
  <si>
    <t>マッチングアルゴリズムと個別のニーズに対応したサービス。</t>
  </si>
  <si>
    <t>ロンドン、イギリス、イギリス</t>
  </si>
  <si>
    <t>Series B</t>
  </si>
  <si>
    <t>Techstars, Volition Capital, CSC Upshot, Foresight Group, AXA Venture Partners</t>
  </si>
  <si>
    <t>Smart</t>
  </si>
  <si>
    <t>給与支払い</t>
  </si>
  <si>
    <t>Smartは、世界的な節約および投資テクノロジープラットフォームプロバイダーです。</t>
  </si>
  <si>
    <t>Smartは、独自の年金制度を提供したり、国際市場向けのカスタムエンタープライズソフトウェアの開発など、さまざまな年金サービスを提供するように設計されたソフトウェアを開発しています。彼らの目標は、世界中のあらゆる年齢層の人々の退職、貯蓄、財政的幸福を変えることです。</t>
  </si>
  <si>
    <t>https://www.smart.co</t>
  </si>
  <si>
    <t>フィンテック、自動化された投資管理</t>
  </si>
  <si>
    <t>投資管理サービスの提供</t>
  </si>
  <si>
    <t>個人投資家、企業</t>
  </si>
  <si>
    <t>AI技術を活用した投資管理、特に退職金、貯蓄、財政的な福祉に焦点を当てています。</t>
  </si>
  <si>
    <t>Series E</t>
  </si>
  <si>
    <t>Barclays, Aquiline Capital Partners, DWS Group, Fidelity International Strategic Ventures, Chris Adelsbach</t>
  </si>
  <si>
    <t>VIPe</t>
  </si>
  <si>
    <t>ギグワーカー</t>
  </si>
  <si>
    <t>私たちは、それを最も必要としている人たちから始めて、金融の健康の未来を築いています。私たちはすべての人に値する注意を払います</t>
  </si>
  <si>
    <t>私たちは、それを最も必要としている人たちから始めて、金融の健康の未来を築いています。私たちは、ブラジルのPPL市場に値する注意とケアに存在します。ブラジルのPPL市場には大きな機会があり、市場はほとんど未開拓で高度に断片化されていますが、それでも、完全に垂直化されたPPLの中で最高のレートの1つを持っています（プライベート給与ローン）独自のオリジネーション、独自の金融機関、独自の資金調達車両。これにより、柔軟性が向上し、マージンが高くなる可能性の高いモデル、実行の卓越性、および高収量が高まります。これにより、収益が40倍増加し、19か月間で7億5,000万件のポートフォリオを築きながら、経験を積んでいます。チームは、最初のロデオではなく、以前のビジネス（オフラインのみ）で3億5,000万億ドルのポートフォリオに到達しました。 PPLを20年近く運営した後、私たちのチームは、クレジット会社として成功するために何をすべきかを正確に知っています。</t>
  </si>
  <si>
    <t>https://www.somosvipe.com.br</t>
  </si>
  <si>
    <t>金融コンサルティングとソリューションを提供。</t>
  </si>
  <si>
    <t>金融サービスが必要な個人やビジネス。</t>
  </si>
  <si>
    <t>顧客のニーズに合わせたパーソナライズされたソリューション。</t>
  </si>
  <si>
    <t>s</t>
  </si>
  <si>
    <t>Airborne Ventures</t>
  </si>
  <si>
    <t>Datapeople</t>
  </si>
  <si>
    <t>採用管理システム（ATS）</t>
  </si>
  <si>
    <t>人を雇うのが大好きな人のための採用と言語分析。</t>
  </si>
  <si>
    <t>Datapeopleは、採用データを整理および拡張して、雇用プロセスの重要な部分を改善するのに役立ちます。</t>
  </si>
  <si>
    <t>https://datapeople.io</t>
  </si>
  <si>
    <t>採用プロセスを改善するためのデータ駆動型の解決策を提供。</t>
  </si>
  <si>
    <t>人事部門と採用担当者。</t>
  </si>
  <si>
    <t>データ駆動型のアプローチとAIを活用した採用プロセスの改善。</t>
  </si>
  <si>
    <t>ニューヨーク、ニューヨーク、米国</t>
  </si>
  <si>
    <t>Less than $1M</t>
  </si>
  <si>
    <t>Gaingels, New Markets Venture Partners, NextView Ventures, First Round Capital, GreatPoint Ventures</t>
  </si>
  <si>
    <t>Adventus.io</t>
  </si>
  <si>
    <t>新卒採用</t>
  </si>
  <si>
    <t>その他(学生)</t>
  </si>
  <si>
    <t>Adventus.ioは、採用担当者、機関、サービスプロバイダーが簡単に見つけて取引できるようにする学生採用プラットフォームです。</t>
  </si>
  <si>
    <t>https://adventus.io/</t>
  </si>
  <si>
    <t>学生募集プラットフォーム。</t>
  </si>
  <si>
    <t>教育機関、リクルーター、学生。</t>
  </si>
  <si>
    <t>全方位的な学生募集ツールと広範なネットワーク。</t>
  </si>
  <si>
    <t>シンガポール、中央地域、シンガポール</t>
  </si>
  <si>
    <t>OIF Ventures, Ryan Trainor</t>
  </si>
  <si>
    <t>Praxis Labs</t>
  </si>
  <si>
    <t>人材育成・リスキリング</t>
  </si>
  <si>
    <t>その他</t>
  </si>
  <si>
    <t>Praxisは、企業バイアストレーニングを再考し、研究担当カリキュラムを最先端のVRテクノロジーと統合します。</t>
  </si>
  <si>
    <t>Praxisは、企業バイアストレーニングを再考し、研究担当カリキュラムを最先端のVRテクノロジーと統合します。 Praxis Labsは、VRベースの無意識バイアストレーニングを通じて、視点を維持することにより、多様性と包含の結果を促進します。 2019年に設立され、カリフォルニア州スタンフォードに拠点を置いています。</t>
  </si>
  <si>
    <t>https://www.praxislabs.co/</t>
  </si>
  <si>
    <t>ワークプレイスの公平性と包括性を向上させるための学習プラットフォーム。</t>
  </si>
  <si>
    <t>企業と組織。</t>
  </si>
  <si>
    <t>VRを活用した包括的な学習体験とデータ駆動型のカリキュラム。</t>
  </si>
  <si>
    <t>カリフォルニア州スタンフォード、米国</t>
  </si>
  <si>
    <t>$500M to $1B</t>
  </si>
  <si>
    <t>Ulu Ventures, Norwest Venture Partners, Precursor Ventures, Emerson Collective, Accenture Ventures</t>
  </si>
  <si>
    <t>ProService</t>
  </si>
  <si>
    <t>オフィスワーカー</t>
  </si>
  <si>
    <t>Proserviceは、ビジネスグループのHR相談のための自発的な組織です。</t>
  </si>
  <si>
    <t>http://www.proservice.com</t>
  </si>
  <si>
    <t>ペイロール、ヘルスケア、労働者補償、コンプライアンスなどのアウトソースHRサービスを提供。</t>
  </si>
  <si>
    <t>サービス料。</t>
  </si>
  <si>
    <t>HRサービスが必要なハワイのビジネス。</t>
  </si>
  <si>
    <t>ハワイのビジネスを対象とした豊富な経験を持つ。</t>
  </si>
  <si>
    <t>ホノルル、ハワイ、米国</t>
  </si>
  <si>
    <t>Private Equity</t>
  </si>
  <si>
    <t>Silver Lake, Housatonic Partners, Friedman Fleischer &amp; Lowe (FFL)</t>
  </si>
  <si>
    <t>Bossjob</t>
  </si>
  <si>
    <t>人材紹介</t>
  </si>
  <si>
    <t>Bossjobは、東南アジアのチャットファーストリクルートメントモバイルソフトウェアであり、オンラインの直接雇用と人材マッチングに焦点を当てています。</t>
  </si>
  <si>
    <t>仕事を探す。上司と話してください。雇用のために有料の求人掲示板を通過する必要がないと想像してください。重大なヘッドハンティングの請求書なしで、事前にスクリーリーされた資格のある才能にアクセスできると想像してみてください。 Bossjobは、2018年に「モバイル +ダイレクトチャット + AIマッチング」の革新的なMDDモデルでフィリピン市場に参入し、リクルートメントシーンに直接チャットを紹介しました。最先端の人工知能技術とビッグデータの助けを借りて、このプラットフォームは、雇用主に非常に適切で積極的な候補者と、求職者に関連する雇用機会を推奨しています。これにより、両当事者のマッチング精度が向上し、情報の非対称性が低下し、採用効率が向上します。私たちは、今日の迅速な正確な人材マッチとインタビューの取り決めで、雇用プロセスに革命を起こすことを目指しています。 Bossjobは、世界規模でオンライン直接雇用モデルを導入した世界で最初のオンライン採用モバイルソフトウェアです。</t>
  </si>
  <si>
    <t>https://bossjob.com</t>
  </si>
  <si>
    <t>ジョブ掲示板</t>
  </si>
  <si>
    <t>企業からの掲載料</t>
  </si>
  <si>
    <t>仕事を探している人々</t>
  </si>
  <si>
    <t>フィリピンの求人市場に特化</t>
  </si>
  <si>
    <t>Y Investments Philippines</t>
  </si>
  <si>
    <t>Odoo</t>
  </si>
  <si>
    <t>アウトソーシング</t>
  </si>
  <si>
    <t>ODOOは、オープンソース開発モデルを通じて構築された統合された一連のビジネスアプリを提供しています。</t>
  </si>
  <si>
    <t>ODOOは、CRM、eコマース、会計、在庫、販売ポイント、プロジェクト管理などの企業のニーズをカバーするオープンソースのビジネスアプリのスイートです。ODOOのユニークな価値提案は、非常に使いやすく、完全に統合されていることです。 。</t>
  </si>
  <si>
    <t>http://www.odoo.com</t>
  </si>
  <si>
    <t>ERPとCRMのオープンソースソフトウェアを提供。</t>
  </si>
  <si>
    <t>ソフトウェアの販売とクラウドサービスの提供。</t>
  </si>
  <si>
    <t>ビジネスオーナー、ITマネージャー。</t>
  </si>
  <si>
    <t>一貫性のあるビジネスプロセスの自動化と統合アプリケーションの提供。</t>
  </si>
  <si>
    <t>グランドロシﾃｨ、ブラバント・ウォロン、ベルギー</t>
  </si>
  <si>
    <t>$10M to $50M</t>
  </si>
  <si>
    <t>General Atlantic, Sofinnova Partners, XAnge, Summit Partners, S.R.I.W.</t>
  </si>
  <si>
    <t>Unicorn</t>
  </si>
  <si>
    <t>Paro</t>
  </si>
  <si>
    <t>Paroは、AIテクノロジーを搭載したオンデマンドの簿記および金融サービスを提供しています。</t>
  </si>
  <si>
    <t>Paroは、才能コミュニティとビジネスを結び付けて、即時の課題をナビゲートし、計画を作成する成長プラットフォームです。 PAROは、独自のAIテクノロジーと詳細な業界の専門知識を搭載しており、問題を解決し、成長を促進するための適切な専門知識とソリューションで企業をマッチングします。財務および会計の専門家のエリートコミュニティは、簿記や会計から高度に専門化された企業開発や戦略的アドバイザリーまで、クライアントにさまざまなサービスを提供しています。人々とテクノロジーの力を活用することにより、PAROは企業や専門家が有意義な仕事を追求し、最も高い目標を超えていることを強制します。</t>
  </si>
  <si>
    <t>https://www.paro.ai</t>
  </si>
  <si>
    <t>ビジネスと金融専門家をつなぐAI駆動のマーケットプレイス。</t>
  </si>
  <si>
    <t>ビジネス、金融専門家。</t>
  </si>
  <si>
    <t>AI技術を活用した独自のマッチングシステム。</t>
  </si>
  <si>
    <t>シカゴ、イリノイ州、米国</t>
  </si>
  <si>
    <t>Series C</t>
  </si>
  <si>
    <t>Alumni Ventures, Madrona, FJ Labs, Global Founders Capital, Sierra Ventures</t>
  </si>
  <si>
    <t>Unite Bilgi Teknolojileri</t>
  </si>
  <si>
    <t>Uniteは、アウトソーシングを専門とする全国的なテクノロジーサービス会社です</t>
  </si>
  <si>
    <t>Uniteは、アウトソーシング、ITインフラストラクチャ管理、バックオフィス能力管理、ビジネスプロセスアウトソーシングを専門とする全国的なテクノロジーサービス会社です。私たちの専門知識は、ビジネスにとってテクノロジーの重要性、技術投資収益率の要件、およびその中心的な焦点である説明責任のあるビジネスパートナーの必要性を理解し、それらのサービスのすべてのサービスレベルと品質が満たされることを理解することにあります。現在、電気通信から医薬品へのセクターで、政府から民間まで、さまざまなアウトソーシング要件を備えています。</t>
  </si>
  <si>
    <t>http://www.unitebt.com/</t>
  </si>
  <si>
    <t>スマートオートメーションとAIを活用したデジタル労働力のサービスを提供。</t>
  </si>
  <si>
    <t>ビジネスプロセスの自動化を必要とする企業。</t>
  </si>
  <si>
    <t>AIとロボットプロセス自動化を組み合わせた高度なデジタル労働力。</t>
  </si>
  <si>
    <t>イスタンブール、イスタンブール、トルコ</t>
  </si>
  <si>
    <t>PCP</t>
  </si>
  <si>
    <t>4me</t>
  </si>
  <si>
    <t>4MEはITおよびエンタープライズサービス管理およびワークフローアプリケーションであり、サービスコストと品質の完全な可視性と制御を提供します。</t>
  </si>
  <si>
    <t>4MEは、SIAMアプローチをサポートするクラウドベースのITおよびエンタープライズサービス管理アプリケーションです。これにより、サービスの提供に関与するすべての関係者が、直感的で安全な方法で協力することができます。 4MEは、組織の境界を越えてシームレスなコラボレーションを可能にし、各組織に顧客に提供するサービスレベルのリアルタイム追跡、および外部サービスプロバイダーから依存しているSLAを提供します。</t>
  </si>
  <si>
    <t>http://4me.com</t>
  </si>
  <si>
    <t>IT、HR、その他の部門向けのサービス管理プラットフォームを提供。</t>
  </si>
  <si>
    <t>プラットフォームサービスの販売。</t>
  </si>
  <si>
    <t>サービス管理が必要な各種業界。</t>
  </si>
  <si>
    <t>部門間でのサービス管理に対する包括的なプラットフォームを提供。</t>
  </si>
  <si>
    <t>パロアルト、カリフォルニア州、米国</t>
  </si>
  <si>
    <t>Alchemist Accelerator, PSG Equity, Storm Ventures, Tornado Capital</t>
  </si>
  <si>
    <t>WADAAG TECHNOLOGIES</t>
  </si>
  <si>
    <t>Wadaag Technologiesは、コンサルティングサービスを提供する情報テクノロジー企業です。</t>
  </si>
  <si>
    <t>Wadaag Technologiesは、コンサルティングサービスを提供する情報テクノロジー企業です。 Wadaag Technologiesは2022年に設立され、ソマリアのWoqooyi Galbeedに本社を置いていました。</t>
  </si>
  <si>
    <t>https://wadaagtech.com</t>
  </si>
  <si>
    <t>ITソリューションを提供し、組織の戦略を支援。</t>
  </si>
  <si>
    <t>ビジネスリーダー。</t>
  </si>
  <si>
    <t>ビジネスリーダーの戦略的ニーズに焦点を当てた独自のアプローチ。</t>
  </si>
  <si>
    <t>ハルゲイサ、ウォコイイガルビード、ソマリア</t>
  </si>
  <si>
    <t>PLTFRM</t>
  </si>
  <si>
    <t>PLTFRMはITサービスを提供しています。</t>
  </si>
  <si>
    <t>PLTFRMは、フィールドまたは専門分野で優れているITサービスプロバイダーのネットワークのロックを解除します。 PLTFRMはIT問題のインベントリを作成し、コラボレーションでソリューションを実現する1つ以上の適切な専門サービスプロバイダーを選択します。これらのサービスプロバイダーを使用すると、各パートに最適な専門家とともに、動的に契約されたユニークなITエコシステムを形成します。ネットワークを管理する簡単な方法、安全なチャット、迅速なフィードバックサイクルを可能にするツールにより、フリーランサーとクライアントの関係を通常のオフィスの状況と同じくらい簡単に管理できるようにします。私たちの働き方は変化しています。 PLTFRMは、独立した請負業者との作業を簡単な習慣にするという1つの簡単な目標で、​​私たちが協力する方法を変えたいと考えています。 PLTFRMは、フリーランサーや彼らと一緒に働くためのより良い方法です。</t>
  </si>
  <si>
    <t>https://www.pltfrm.nl/</t>
  </si>
  <si>
    <t>ITソリューションを提供する協力的なエキスパートサービスプロバイダー。</t>
  </si>
  <si>
    <t>ITソリューションが必要な企業。</t>
  </si>
  <si>
    <t>協力的なエキスパートサービスプロバイダーによるITソリューション。</t>
  </si>
  <si>
    <t>ブルックリン、ニューヨーク、米国</t>
  </si>
  <si>
    <t>ROM Utrecht Region, Harjo Kompagnie, Beat Niderﾃｶst</t>
  </si>
  <si>
    <t>Simpplr</t>
  </si>
  <si>
    <t>エンゲージメント</t>
  </si>
  <si>
    <t>SIMPPLRは、AIを搭載した従業員エクスペリエンスプラットフォームであり、従業員を刺激し、関与させるパーソナライズされたエクスペリエンスを提供します。</t>
  </si>
  <si>
    <t>SIMPPLRは、AIを搭載した従業員エクスペリエンスプラットフォームです。組織は製品を使用して、従業員を刺激し、関与させるパーソナライズされた体験を提供します。 Simpplrは、個人がどこで働いているのかを繁栄させる権限を与えます。 SIMPPLRは、カリフォルニア州シリコンバレーに本社を置いており、英国、カナダ、インドにオフィスがあり、ノルウェストベンチャーパートナー、Salesforce Ventures、Tola Capitalに支援されています。</t>
  </si>
  <si>
    <t>https://www.simpplr.com</t>
  </si>
  <si>
    <t>イントラネットソフトウェア</t>
  </si>
  <si>
    <t>ソフトウェアのライセンス販売</t>
  </si>
  <si>
    <t>企業</t>
  </si>
  <si>
    <t>AIを活用したイントラネットソリューション、従業員の経験を向上させ、生産性と保持率を向上させます。</t>
  </si>
  <si>
    <t>米国カリフォルニア州レッドウッドシティ</t>
  </si>
  <si>
    <t>Series D</t>
  </si>
  <si>
    <t>Norwest Venture Partners, Salesforce Ventures, Sapphire Ventures, Tola Capital, Still Venture Capital</t>
  </si>
  <si>
    <t>Humanly.io</t>
  </si>
  <si>
    <t>チャットボット</t>
  </si>
  <si>
    <t>Humanly.ioは、すべての候補者と関わる会話型AIです。</t>
  </si>
  <si>
    <t>人間の会話AIは、すべての候補者と関わります。反復候補のスクリーニングと選択タスクを自動化することにより、貴重な時間を取り戻します。そして、インタビューの可視性を作成することにより、明確な証拠を使用して、より自信と公平な雇用決定を行います。同社は2019年に設立され、ワシントン州シアトルとカリフォルニア州サクラメントに共同監督されています。</t>
  </si>
  <si>
    <t>https://humanly.io/</t>
  </si>
  <si>
    <t>AIを活用した採用プロセス自動化プラットフォーム。</t>
  </si>
  <si>
    <t>高ボリュームの採用を行う企業。</t>
  </si>
  <si>
    <t>AIを活用した効率的な採用プロセスと多様性の確保。</t>
  </si>
  <si>
    <t>シアトル、ワシントン、米国</t>
  </si>
  <si>
    <t>Alumni Ventures, Y Combinator, Branded Strategic Hospitality, Liquid 2 Ventures, Basecamp Fund</t>
  </si>
  <si>
    <t>Streetfair</t>
  </si>
  <si>
    <t>StreetFairは、ホームサービスプロバイダーを近所とつなぐオンラインサービスです。</t>
  </si>
  <si>
    <t>StreetFairは、ホームサービスプロバイダーを近所とつなぐオンラインサービスです。これにより、住宅所有者は、地元のプロのルート密度を運転しながら、隣人がすでに使用し、信頼しているトップサービスプロを雇うことができます。</t>
  </si>
  <si>
    <t>https://www.streetfair.com/</t>
  </si>
  <si>
    <t>ホームサービスのマーケットプレイス。</t>
  </si>
  <si>
    <t>ホームサービスの需要がある個人。</t>
  </si>
  <si>
    <t>近隣の信頼できるサービスプロバイダーへのアクセス。</t>
  </si>
  <si>
    <t>シャーロット、ノースカロライナ州、米国</t>
  </si>
  <si>
    <t>Craft Ventures</t>
  </si>
  <si>
    <t>Altverse</t>
  </si>
  <si>
    <t>ギグフリーランサー用のWeb3メタバース</t>
  </si>
  <si>
    <t>Altverseの使命は、ギグフリーランサーとDAOの価値が自由に交換される透明で豊かな経済プロトコルを作成することです。 Web3は、あなたの仕事とブランディングの所有権を提供します。私たちは、あなたが最善を尽くすことに集中できる世界を作っています。ブロックチェーンテクノロジーと暗号エスクローサービスにより、この可能性を可能にし、メタバースで人間化されたアバターが社会化されます。</t>
  </si>
  <si>
    <t>https://www.altverse.ai/</t>
  </si>
  <si>
    <t>Web3ゲームの認知度を高めるプラットフォーム。</t>
  </si>
  <si>
    <t>Web3ゲームの開発者とユーザー。</t>
  </si>
  <si>
    <t>Web3ゲームの特性、利点、機会を強調し、成長市場での関心を喚起。</t>
  </si>
  <si>
    <t>カリフォルニア州サンフランシスコ、米国</t>
  </si>
  <si>
    <t>Lotte Ventures</t>
  </si>
  <si>
    <t>Instawork</t>
  </si>
  <si>
    <t>人材派遣</t>
  </si>
  <si>
    <t>Instaworkは、ギグワーカーやホスピタリティビジネス向けの需要の高い人員配置アプリです。</t>
  </si>
  <si>
    <t>Instaworkは、ホスピタリティの専門家のキャリアマーケットプレイスとして運営されています。プロセスを自動マッチングソリューションに変えることにより、従来の採用が中小企業のためにどのように機能するかを変えています。そのビジョンは、地元企業や専門家に世界的に経済的機会を生み出すことです。同社は2015年に設立され、カリフォルニア州サンフランシスコに本社を置いています。</t>
  </si>
  <si>
    <t>https://www.instawork.com</t>
  </si>
  <si>
    <t>仕事のマッチングプラットフォーム</t>
  </si>
  <si>
    <t>仕事のマッチングサービスの提供</t>
  </si>
  <si>
    <t>仕事を探している個人、人材を探している企業</t>
  </si>
  <si>
    <t>幅広い業種と地域でのマッチング、短期、季節性、テンポラリーから直接雇用までの機会を提供します。</t>
  </si>
  <si>
    <t>Y Combinator, Craft Ventures, Google Ventures, Benchmark, Soma Capital</t>
  </si>
  <si>
    <t>Emerging Unicorn</t>
  </si>
  <si>
    <t>Parento</t>
  </si>
  <si>
    <t>福利厚生</t>
  </si>
  <si>
    <t>Parentoは、会社が支払う産科および父親の休暇保険の保険商品を取得および販売する保険機関です。</t>
  </si>
  <si>
    <t>Parentoは、親の従業員の定着、採用、および満足度に関する研究を提供します。これにより、企業は、プロフェッショナルパスと個人的なパスで最も重要な時点で現代の労働力をサポートするために設計された有料親の総合的なアプローチを通じて、企業が働く親、特に働く母親を維持し、昇格させることができます。 。</t>
  </si>
  <si>
    <t>https://www.parentoleave.com/</t>
  </si>
  <si>
    <t>育児休暇管理ツール</t>
  </si>
  <si>
    <t>サブスクリプション</t>
  </si>
  <si>
    <t>企業、特にHR部門</t>
  </si>
  <si>
    <t>管理ツールとしての機能性と使いやすさ</t>
  </si>
  <si>
    <t>Precursor Ventures, (ERA) Entrepreneurs Roundtable Accelerator</t>
  </si>
  <si>
    <t>Hiway</t>
  </si>
  <si>
    <t>Hiwayは、これらの専門家に、財務、法律、および管理管理サービスを提供しています。</t>
  </si>
  <si>
    <t>Hiwayは、これらの専門家に財務、法律、および管理管理サービスを提供しています。</t>
  </si>
  <si>
    <t>https://hiway.fr/</t>
  </si>
  <si>
    <t>ブロックチェーンベースの仕事マッチング</t>
  </si>
  <si>
    <t>トークン販売</t>
  </si>
  <si>
    <t>フリーランサーと企業</t>
  </si>
  <si>
    <t>ブロックチェーン技術による透明性</t>
  </si>
  <si>
    <t>パリ、イレ・ド・フランス、フランス</t>
  </si>
  <si>
    <t>Reflexion Capital</t>
  </si>
  <si>
    <t>Springpod</t>
  </si>
  <si>
    <t>SpringPodは、若者が自分の未来を発見するのに役立つ初期のキャリアアトラクション、エンゲージメント、リクルートメントテクノロジーです。</t>
  </si>
  <si>
    <t>SpringPodは、若者が自分の未来について情報に基づいた決定を下すために、若者が仕事と大学の世界を体験できるようにする専門のキャリアプラットフォームです。若者の機会へのアクセスを民主化するために作成された彼らの使命は、すべての若者が人生を変えるキャリア経験と機会にアクセスできる世界を創造することにより、人生を変えるキャリア経験と機会を提供することにより、若者の未来を変えることです。 2016年に設立され、イギリスのロンドンとリバプールにオフィスがあります。</t>
  </si>
  <si>
    <t>https://www.springpod.co.uk/</t>
  </si>
  <si>
    <t>キャリア探しプラットフォーム</t>
  </si>
  <si>
    <t>企業からの広告料</t>
  </si>
  <si>
    <t>学生と企業</t>
  </si>
  <si>
    <t>学生に特化したキャリア探しの支援</t>
  </si>
  <si>
    <t>Triple Point Ventures, Edge VC, Ufi Ventures, Cass Entrepreneurship Fund, Merseyside Special Investment Fund</t>
  </si>
  <si>
    <t>Finch</t>
  </si>
  <si>
    <t>Finchは、雇用システムの＃1 APIです。単一のAPIを介して200人以上のHRI、給与、および福利厚生システムにアクセスできます。</t>
  </si>
  <si>
    <t>Finchは、単一の統合を通じて、200以上の給与、HRIS、および特典システムにまたがる組織全体のディレクトリ、給与、および特典データにアクセスすることを可能にします。世界が標準化され、オープン、および相互接続されたデータシステムに向かって移動するにつれて、同社は雇用部門を支える結合インフラストラクチャを提供します。 Finchは、イノベーターがグローバルな雇用エコシステムにアクセスできるようにします。</t>
  </si>
  <si>
    <t>https://tryfinch.com/</t>
  </si>
  <si>
    <t>雇用システムのためのユニバーサルAPIを提供。</t>
  </si>
  <si>
    <t>APIの利用料金を通じてマネタイズ。</t>
  </si>
  <si>
    <t>雇用データに依存する企業。</t>
  </si>
  <si>
    <t>多数のHRISと給与システムとの統合を可能にする。</t>
  </si>
  <si>
    <t>Undisclosed</t>
  </si>
  <si>
    <t>General Catalyst, Y Combinator, Menlo Ventures, Bossanova Investimentos, QED Investors</t>
  </si>
  <si>
    <t>DropStat</t>
  </si>
  <si>
    <t>労働管理</t>
  </si>
  <si>
    <t>Dropstatは、コール、テキスト、および待機プロセスを排除するアプリベースのソフトウェアであり、スタッフをオープンシフトに呼び出すプロセスです。</t>
  </si>
  <si>
    <t>Dropstatは、コール、テキスト、および待機プロセスを排除するアプリベースのソフトウェアであり、スタッフをオープンシフトに呼び出すプロセスです。また、病院が金融廃棄物を削減し、患者とスタッフの経験を改善することにより、人件費を最適化するのに役立ちます。同社のビジョンは、AIと機械学習、音声技術、および金融廃棄物を排除し、速度と効率を向上させ、スタッフと患者の満足度を向上させるための完全なツールを使用して、21世紀にコミュニケーションをもたらすことです。</t>
  </si>
  <si>
    <t>http://www.dropstat.com/</t>
  </si>
  <si>
    <t>スポーツデータ分析</t>
  </si>
  <si>
    <t>データの販売</t>
  </si>
  <si>
    <t>スポーツ関連企業</t>
  </si>
  <si>
    <t>豊富なデータと分</t>
  </si>
  <si>
    <t>米国カリフォルニア州ビバリーヒルズ</t>
  </si>
  <si>
    <t>AWS Healthcare Accelerator</t>
  </si>
  <si>
    <t>VanHack</t>
  </si>
  <si>
    <t>Vanhackは、企業が技術の才能を雇う最速の方法です。 100か国以上の100,000人以上の検証済み開発者</t>
  </si>
  <si>
    <t>ヴァンハックは、企業が全世界から技術の才能を雇う最速の方法です。 100か国以上の100,000人以上の検証済み開発者がサインアップして移転する意思があり、Vanhackがあなたのための移民と移転のプロセスを管理しています。</t>
  </si>
  <si>
    <t>https://www.vanhack.com/</t>
  </si>
  <si>
    <t>技術者と雇用者をつなぐプラットフォーム。</t>
  </si>
  <si>
    <t>技術者と雇用者。</t>
  </si>
  <si>
    <t>多様性と難易度の高い技術者を提供。</t>
  </si>
  <si>
    <t>カナダ、ブリティッシュコロンビア州バンクーバー</t>
  </si>
  <si>
    <t>Techstars, Golden Section, DMZ</t>
  </si>
  <si>
    <t>interviewIA</t>
  </si>
  <si>
    <t>面接システム</t>
  </si>
  <si>
    <t>Interviediaは、SaaSインタビュープラットフォームを提供し、企業向けの採用を外注します。</t>
  </si>
  <si>
    <t>Interviediaは、SaaSインタビューコラボレーションプラットフォームを提供して、バイアスや好感度の代わりに能力とアラインメントに基づいてより良い採用を行うための構造化されたインタビュープロセスを構築します。 Interviediaの専門家チームは、アウトソーシングされた採用担当者およびインタビュアーとしても機能し、雇用が困難な役割を担うために、最高級の候補者を調達および審査しています。</t>
  </si>
  <si>
    <t>https://www.interviewia.com/</t>
  </si>
  <si>
    <t>面接の作成、実施、分析のためのプラットフォームを提供。</t>
  </si>
  <si>
    <t>プラットフォームへのアクセスに対するサブスクリプション料。</t>
  </si>
  <si>
    <t>採用プロセスを効率化したい企業。</t>
  </si>
  <si>
    <t>面接プロセスの全段階に対応した包括的なプラットフォームを提供。</t>
  </si>
  <si>
    <t>デンバー、コロラド、米国</t>
  </si>
  <si>
    <t>Service Provider Capital, Rockies Venture Club, Stout Street Capital, Outbound Capital, The Colorado Impact Fund</t>
  </si>
  <si>
    <t>Impactpool</t>
  </si>
  <si>
    <t>インパクトプールは、持続可能な開発に貢献したい人や企業にとって、世界で最も急速に成長しているキャリアプラットフォームです。</t>
  </si>
  <si>
    <t>ImpactPool.orgは、国際開発組織で働くことを夢見ている世界中の人々にとって最も信頼できるブランドになりました。私たちは彼らが彼らの夢の仕事を見つけるのを手伝うだけでなく、私たちのキャリアコンテンツで、彼らがセクターを理解し、仕事を着陸させる可能性を高めるのを助けます。私たちは、世界中の1000の国際機関から空席を集め、すべての国連組織、国際金融機関、欧州連合、および最も影響力のある政府間および非政府組織をカバーしています。 ImpactPoolは、Intalmaが提供するサービスです。国際的な人材管理は、国際開発の中でキャリアを追求したい人々に可能な限り最高のサポートを提供することに専念するソーシャルエンタープライズです。私たちの使命は、世界中の高度に資格のあるやる気のある個人をサポートし、ミッション主導の組織でキャリアを積む可能性を高めるツールとサービスを提供し、トップの候補者にリーチするための最良のソースを組織に提供することです。</t>
  </si>
  <si>
    <t>https://impactpool.org</t>
  </si>
  <si>
    <t>国際的な課題解決のための人材を集める。</t>
  </si>
  <si>
    <t>NGO、国連、EUなど。</t>
  </si>
  <si>
    <t>多様な職種と地域での求人情報を提供。</t>
  </si>
  <si>
    <t>ストックホルム、ストックホルムス・ラン、スウェーデン</t>
  </si>
  <si>
    <t>Sting, Propel Capital, Fort Knox</t>
  </si>
  <si>
    <t>Kickidler</t>
  </si>
  <si>
    <t>労務管理</t>
  </si>
  <si>
    <t>Kickidlerはオンラインで監視し、ユーザーのデスクトップのビデオを保存します。</t>
  </si>
  <si>
    <t>Kickidlerは従業員の監視ソフトウェアであるため、スタッフをオンラインで作業することができます。</t>
  </si>
  <si>
    <t>https://www.kickidler.com</t>
  </si>
  <si>
    <t>生産性向上のための従業員監視ソフトウェアを提供。</t>
  </si>
  <si>
    <t>ソフトウェアライセンスの販売。</t>
  </si>
  <si>
    <t>従業員の生産性を監視する必要がある企業。</t>
  </si>
  <si>
    <t>リアルタイム監視、時間追跡、生産性分析を提供。</t>
  </si>
  <si>
    <t>Softline Venture Partners</t>
  </si>
  <si>
    <t>Ceresa</t>
  </si>
  <si>
    <t>Ceresaは、データ駆動型のパーソナライズされたプラットフォームを提供するトレーニングおよびコーチングセンターです。</t>
  </si>
  <si>
    <t>Ceresaのプラットフォームは、多様な意欲的なリーダーの特定のニーズに対処するために設計された、データ駆動型のパーソナライズされた、全人のリーダーシップの旅を提供します。同社は、Go-Gettersを雇用して、Gustoで新しい課題に取り組み、毎日かゆみを抱えて影響を生み出す行動に深刻な偏見を持っています。</t>
  </si>
  <si>
    <t>https://www.ceresa.com/</t>
  </si>
  <si>
    <t>リーダーシップ開発プラットフォームを提供。</t>
  </si>
  <si>
    <t>プラットフォームへのサブスクリプション料。</t>
  </si>
  <si>
    <t>リーダーシップを開発したい企業。</t>
  </si>
  <si>
    <t>包括性とパーソナライゼーションに重点を置き、データ駆動型のアプローチを採用。</t>
  </si>
  <si>
    <t>米国テキサス州オースティン</t>
  </si>
  <si>
    <t>Gaingels, Goodwater Capital, Next Coast Ventures, LiveOak Venture Partners, Notley</t>
  </si>
  <si>
    <t>Swing Education</t>
  </si>
  <si>
    <t>その他（教育関連職種）</t>
  </si>
  <si>
    <t>Swing Educationは、スタッフの欠席を埋めるために代替教師を提供します。</t>
  </si>
  <si>
    <t>Swingは、スタッフの不在を満たすために、代替教師を提供します。平均して、米国の学生は、典型的な学年の5％を代替教師と一緒に費やしています。代替教師を埋めることができないと、生徒に影響を与えるだけでなく、教師、学校のリーダー、管理者がギャップをカバーするためにシャッフルします。また、管理者が契約代替教師を見つけ、採用、スクリーニング、スケジューリング、支払いをするという物流上の問題に費やす時間もあります。 SwingのMarketplaceは、学校が代替教師をオンデマンドでシームレスに提供することで、学校が燃えやすい欠席をカバーするのに役立ちます。</t>
  </si>
  <si>
    <t>http://www.swingeducation.com/</t>
  </si>
  <si>
    <t>K-12学校と代理教師をつなぐプラットフォーム。</t>
  </si>
  <si>
    <t>学校、代理教師。</t>
  </si>
  <si>
    <t>新規で革新的な方法で学校と代理教師をつなぐ。</t>
  </si>
  <si>
    <t>米国カリフォルニア州サンマテオ</t>
  </si>
  <si>
    <t>500 Global, Reach Capital, Google Ventures, Ulu Ventures, Apax Partners</t>
  </si>
  <si>
    <t>Triple Crown</t>
  </si>
  <si>
    <t>Triple Crownは、企業にハードウェア、ソフトウェア、データの専門家を提供するITスタッフ派企業です。</t>
  </si>
  <si>
    <t>https://www.tripleco.com</t>
  </si>
  <si>
    <t>ソフトウェア、ハードウェア、機械工学のコンサルタントを提供。</t>
  </si>
  <si>
    <t>デジタルメディア、航空宇宙、防衛、自動車、消費者エレクトロニクス、製造業、ビジネスサービスの企業。</t>
  </si>
  <si>
    <t>多様な産業に対応したエンジニアリングサービスを提供。</t>
  </si>
  <si>
    <t>WestView Capital Partners, Abacus Finance Group</t>
  </si>
  <si>
    <t>RennStaff</t>
  </si>
  <si>
    <t>建設系エンジニア</t>
  </si>
  <si>
    <t>Rennstaffは、資格のある技術者をディーラーと自動車修理店と結びつける一時的な自動車技術スタッフの人物です。</t>
  </si>
  <si>
    <t>Rennstaffは、資格のある技術者をディーラーと自動車修理店と結びつける一時的な自動車技術スタッフの人物です。同社のテクノロジープラットフォームと専門知識は、臨時労働者をサービス部門や修理店と結び付けるのに役立ちます。</t>
  </si>
  <si>
    <t>https://rennstaff.com</t>
  </si>
  <si>
    <t>自動車技術者のためのオンデマンドスタッフィング会社。</t>
  </si>
  <si>
    <t>サービス部門と修理工場。</t>
  </si>
  <si>
    <t>リアルタイムで専門家とサービス部門をつなぐ。</t>
  </si>
  <si>
    <t>米国ミネソタ州セントルイスパーク</t>
  </si>
  <si>
    <t>Eos</t>
  </si>
  <si>
    <t>組織開発</t>
  </si>
  <si>
    <t>EOSは、科学、工学、技術の革新ベースの組織を支援しています。</t>
  </si>
  <si>
    <t>https://eos-advisory.com/</t>
  </si>
  <si>
    <t>投資ファンド。クリーンテクノロジーとライフサイエンスのスタートアップに投資。</t>
  </si>
  <si>
    <t>投資先企業からのリターンによりマネタイズ。</t>
  </si>
  <si>
    <t>クリーンテクノロジーとライフサイエンスのスタートアップ。</t>
  </si>
  <si>
    <t>専門的な投資分野と深い業界知識。</t>
  </si>
  <si>
    <t>セントアンドリュース、ファイフ、イギリス</t>
  </si>
  <si>
    <t>British Business Investments</t>
  </si>
  <si>
    <t>Amino</t>
  </si>
  <si>
    <t>医療・介護</t>
  </si>
  <si>
    <t>アミノは、企業とその従業員が複雑な米国の医療システムをナビゲートするのを支援するデータ駆動型のヘルスケアガイダンスプラットフォームです。</t>
  </si>
  <si>
    <t>アミノは、企業とその従業員が米国のヘルスケアシステムの複雑さをナビゲートし、最近ではさらに重要になっている最高のバリューケアを見つけるのを支援するヘルスケアファイナンシャルウェルネスプラットフォームです。計画メンバーが従うデータ駆動型の個別のケアの提案を提供することにより、価値の高いヘルスケアの利点を簡素化します。患者とすべての人に利益をもたらすシステムを使用すると、Amino Healthはヘルスケアをより直感的でアクセスしやすく、便利にします。</t>
  </si>
  <si>
    <t>https://partners.amino.com</t>
  </si>
  <si>
    <t>ヘルスケアデータと技術</t>
  </si>
  <si>
    <t>ヘルスケアデータの解析と洞察の提供</t>
  </si>
  <si>
    <t>ヘルスケアプロバイダー、患者</t>
  </si>
  <si>
    <t>大規模なヘルスケアデータベースとインテリジェントなマッチングシステムを利用して、企業、プラン、メンバーが質の高いケアを見つけ、お金を節約するのを助けます。</t>
  </si>
  <si>
    <t>Techstars, Accel, CRV, Transformation Capital, Oxford Finance LLC</t>
  </si>
  <si>
    <t>LaLa Land Kind Cafe</t>
  </si>
  <si>
    <t>Lala Land Kindは、雇用を通じて若者に力を与え、指導することに専念するオーガニックカフェです。</t>
  </si>
  <si>
    <t>Lala Land Kindは、雇用を通じて若者に力を与え、指導することに専念するオーガニックカフェです。 Lala Land Kind Cafeの使命は、社会的規範として優しさを促進しながら、雇用と指導を通じて里親の若者に力を与えることです。彼らは、成功の尺度が社会に生み出すプラスの影響にあると固く信じています。ドアに入るすべての個人の生活に前向きな違いを生むよう努めることによって、彼らは親切の伝染性の波に火をつけることを目指しています。新しい店舗を開くたびに、触れるすべての人が、親切が真の前進であることを例示しようとします。</t>
  </si>
  <si>
    <t>https://lalalandkindcafe.com/</t>
  </si>
  <si>
    <t>フォスターユースを雇用・指導するカフェ。</t>
  </si>
  <si>
    <t>商品販売。</t>
  </si>
  <si>
    <t>カフェの顧客、フォスターユース。</t>
  </si>
  <si>
    <t>社会的な目的を持つビジネスモデル。</t>
  </si>
  <si>
    <t>ダラス、テキサス、米国</t>
  </si>
  <si>
    <t>Carrum Health</t>
  </si>
  <si>
    <t>Carrum Healthは、患者が品質と安価なケアを受けることを保証する価値ベースのプラットフォームです。</t>
  </si>
  <si>
    <t>ヘルスケアは不当に複雑で費用がかかります。 Carrum Healthでは、支払いモデルを簡素化し、雇用主とその従業員にとってより大きな価値を生み出すための常識的なアプローチを適用しています。私たちは、進歩的な自己保険の雇用主を、業界を通じて最高品質の地域の医療提供者に直接結び付けることでそうしています。最初の包括的なバンドルされた支払いソリューション。当社の革新的なプラットフォームは、ケアがどのように支払われ、提供されるかを再考し、雇用主とそのメンバーの健康上の利益の価値を改善します。</t>
  </si>
  <si>
    <t>https://www.carrumhealth.com</t>
  </si>
  <si>
    <t>ヘルスケアサービスプロバイダー</t>
  </si>
  <si>
    <t>ヘルスケアサービスの提供</t>
  </si>
  <si>
    <t>患者、企業</t>
  </si>
  <si>
    <t>データ駆動型のヘルスケアサービス、手術とがん治療の質を向上させ、コストを削減するために、トップのヘルスケアプロバイダーと直接交渉して前払いのバンドル支払いを提供します。</t>
  </si>
  <si>
    <t>Alchemist Accelerator, Tiger Global Management, GreatPoint Ventures, Cross Creek, Wildcat Venture Partners</t>
  </si>
  <si>
    <t>Kindbody</t>
  </si>
  <si>
    <t>Kindbodyは、雇用主のFertility Clinic NetworkおよびFamily Building Benefitiveプロバイダーです。</t>
  </si>
  <si>
    <t>Kindbodyは、包括的な仮想および対面ケアを提供する雇用主のための肥沃度クリニックネットワークおよび家族構築福利厚生プロバイダーです。 Kindbodyの臨床的に管理されたプログラムには、出生率の評価と教育、肥沃度の保存、遺伝子検査、in vitro施肥（IVF）、ドナーと代理出産サービス、および養子縁組が含まれます。雇用主はKindbodyと提携して、親子関係を追求する際に従業員に財政的、医療的、感情的なサポートを提供します。 Kindbodyは、100人以上の雇用主の信頼できる不妊治療プロバイダーであり、240万人以上の命をカバーしています。多くの数千人が、署名クリニック、モバイルクリニック、パートナークリニックのネットワークで、全国のKindbodyからの出生ケアを直接受け取ります。</t>
  </si>
  <si>
    <t>https://www.kindbody.com</t>
  </si>
  <si>
    <t>女性の健康とフェムテックに特化した医療サービス。</t>
  </si>
  <si>
    <t>女性、特に生殖健康に関心のある女性。</t>
  </si>
  <si>
    <t>一元化されたプラットフォームと女性中心のアプローチ。</t>
  </si>
  <si>
    <t>Alumni Ventures, Google Ventures, NFP, What If Ventures, Perceptive Advisors</t>
  </si>
  <si>
    <t>Ideon</t>
  </si>
  <si>
    <t>IDEONは、従業員福利厚生セクター向けのヘルスケアデータプラットフォームを開発しています。</t>
  </si>
  <si>
    <t>IDEONは、従業員福利厚生セクター向けのヘルスケアデータプラットフォームを開発しています。一連のアプリケーションプログラミングインターフェイスは、インフラストラクチャまたはミドルウェアを提供し、保険やデジタルヘルス企業がデータのフローにアクセスできるようにし、従業員の福利厚生エコシステム全体に最新のデジタルエクスペリエンスを作成します。</t>
  </si>
  <si>
    <t>http://www.ideonapi.com</t>
  </si>
  <si>
    <t>保険と福利厚生業界をつなぐAPIを提供。</t>
  </si>
  <si>
    <t>保険と福利厚生業界の企業。</t>
  </si>
  <si>
    <t>高速で正確なデータ交換を可能にするAPI。</t>
  </si>
  <si>
    <t>Echo Health Ventures, FCA Venture Partners, MassMutual Ventures, Aquiline Technology Growth, Riverside Acceleration Capital</t>
  </si>
  <si>
    <t>Pareto Health</t>
  </si>
  <si>
    <t>Pareto Healthは、従業員の福利厚生グループの捕虜を管理し、従業員がコストを削減し、従業員の福利厚生の管理を増やすことを可能にします。</t>
  </si>
  <si>
    <t>https://paretohealth.com</t>
  </si>
  <si>
    <t>従業員の健康保険のためのキャプティブ保険を提供。</t>
  </si>
  <si>
    <t>企業。</t>
  </si>
  <si>
    <t>自己保険の新しい形を提供し、コストとリスクを管理。</t>
  </si>
  <si>
    <t>フィラデルフィア、ペンシルベニア州、米国</t>
  </si>
  <si>
    <t>Warburg Pincus</t>
  </si>
  <si>
    <t>Moneco Advisors</t>
  </si>
  <si>
    <t>Moneco Advisorsは、投資管理、退職計画、税、保険、レガシー計画、資産管理に専念しています。</t>
  </si>
  <si>
    <t>https://www.monecoadvisors.com/</t>
  </si>
  <si>
    <t>ファイナンシャルプランニングと投資アドバイザリーサービスを提供。</t>
  </si>
  <si>
    <t>個人や企業の投資家。</t>
  </si>
  <si>
    <t>クライアントのニーズを中心にした深いファイナンシャルプランニング。</t>
  </si>
  <si>
    <t>フェアフィールド、コネチカット州、米国</t>
  </si>
  <si>
    <t>Emigrant Partners</t>
  </si>
  <si>
    <t>trampay</t>
  </si>
  <si>
    <t>Trampayは、労働者の福祉と従業員の福利厚生と貯蓄のために企業にソリューションを提供する社会的影響フィンテックです。</t>
  </si>
  <si>
    <t>Trampayは金融サービスを提供します。プロバイダーと企業の両方にサービスを提供する製品とサービスを提供します。彼らは、医師のオフィス、研究所、レストラン、エンターテイメント、教育のためのサービスを提供しています。</t>
  </si>
  <si>
    <t>https://trampay.com/</t>
  </si>
  <si>
    <t>ワーカー向けの支援とサービスを提供するプラットフォーム。</t>
  </si>
  <si>
    <t>フリーランサー、サービス提供者。</t>
  </si>
  <si>
    <t>ワーカーのニーズを満たす包括的なサービスとサポート。</t>
  </si>
  <si>
    <t>ブラジャー、リオグランデドノルテ、ブラジル</t>
  </si>
  <si>
    <t>Google for Startups, Cedro Capital</t>
  </si>
  <si>
    <t>※気になるセルをクリックすると内訳のリストを開くことができます</t>
    <rPh sb="1" eb="2">
      <t>キ</t>
    </rPh>
    <rPh sb="15" eb="17">
      <t>ウチワケ</t>
    </rPh>
    <rPh sb="22" eb="23">
      <t>ヒラ</t>
    </rPh>
    <phoneticPr fontId="2"/>
  </si>
  <si>
    <t>直近調達種類</t>
  </si>
  <si>
    <t>(すべて)</t>
  </si>
  <si>
    <t>直近調達額</t>
  </si>
  <si>
    <t>列ラベル</t>
  </si>
  <si>
    <t>行ラベル</t>
  </si>
  <si>
    <t>総計</t>
  </si>
  <si>
    <t>直近調達額一社当たり平均</t>
  </si>
  <si>
    <t>※投資家別。どこに出資したかは"2_2023年4月調達リスト"で探してください</t>
    <rPh sb="1" eb="4">
      <t>トウシカ</t>
    </rPh>
    <rPh sb="4" eb="5">
      <t>ベツ</t>
    </rPh>
    <rPh sb="9" eb="11">
      <t>シュッシ</t>
    </rPh>
    <rPh sb="32" eb="33">
      <t>サガ</t>
    </rPh>
    <phoneticPr fontId="2"/>
  </si>
  <si>
    <t>合計 / 提供金額</t>
  </si>
  <si>
    <t>アセスメント</t>
  </si>
  <si>
    <t>タレントマネジメント</t>
  </si>
  <si>
    <t xml:space="preserve"> 2Gether-International</t>
  </si>
  <si>
    <t xml:space="preserve"> 360 ONE Asset</t>
  </si>
  <si>
    <t xml:space="preserve"> AirTree Ventures</t>
  </si>
  <si>
    <t xml:space="preserve"> Akash Bhanshali</t>
  </si>
  <si>
    <t xml:space="preserve"> Aleksan Buyuk Kurt</t>
  </si>
  <si>
    <t xml:space="preserve"> Alto Partners Multi-Family Office</t>
  </si>
  <si>
    <t xml:space="preserve"> Andreas Weinberger</t>
  </si>
  <si>
    <t xml:space="preserve"> Andreessen Horowitz</t>
  </si>
  <si>
    <t xml:space="preserve"> Annie E. Casey Foundation</t>
  </si>
  <si>
    <t xml:space="preserve"> Anthemis Group</t>
  </si>
  <si>
    <t xml:space="preserve"> Avidbank</t>
  </si>
  <si>
    <t xml:space="preserve"> AZ Crown Investments</t>
  </si>
  <si>
    <t xml:space="preserve"> Bain Capital Ventures</t>
  </si>
  <si>
    <t xml:space="preserve"> BDev Ventures</t>
  </si>
  <si>
    <t xml:space="preserve"> BEENEXT</t>
  </si>
  <si>
    <t xml:space="preserve"> Bhuvan Gupta</t>
  </si>
  <si>
    <t xml:space="preserve"> BlueCo</t>
  </si>
  <si>
    <t xml:space="preserve"> Bossanova Investimentos</t>
  </si>
  <si>
    <t xml:space="preserve"> Brandenburg Kapital</t>
  </si>
  <si>
    <t xml:space="preserve"> Burst Capital</t>
  </si>
  <si>
    <t xml:space="preserve"> Caffeinated Capital</t>
  </si>
  <si>
    <t xml:space="preserve"> Catalyst Jobtech Accelerator</t>
  </si>
  <si>
    <t xml:space="preserve"> Celonis</t>
  </si>
  <si>
    <t xml:space="preserve"> Cercano Management</t>
  </si>
  <si>
    <t xml:space="preserve"> CKQZ Holdings</t>
  </si>
  <si>
    <t xml:space="preserve"> CVC Jool Investors</t>
  </si>
  <si>
    <t xml:space="preserve"> David Belsky</t>
  </si>
  <si>
    <t xml:space="preserve"> Defy.vc</t>
  </si>
  <si>
    <t xml:space="preserve"> Draper Associates</t>
  </si>
  <si>
    <t xml:space="preserve"> Earlybird Venture Capital</t>
  </si>
  <si>
    <t xml:space="preserve"> Easy2Connect</t>
  </si>
  <si>
    <t xml:space="preserve"> Edward Lando</t>
  </si>
  <si>
    <t xml:space="preserve"> Elad Gil</t>
  </si>
  <si>
    <t xml:space="preserve"> FastTrackTech</t>
  </si>
  <si>
    <t xml:space="preserve"> Femmes Business Angels</t>
  </si>
  <si>
    <t xml:space="preserve"> Fenway Summer Ventures</t>
  </si>
  <si>
    <t xml:space="preserve"> Fermob</t>
  </si>
  <si>
    <t xml:space="preserve"> Fin Capital</t>
  </si>
  <si>
    <t xml:space="preserve"> Firebolt Ventures</t>
  </si>
  <si>
    <t xml:space="preserve"> FIS Impact Ventures</t>
  </si>
  <si>
    <t xml:space="preserve"> FJ Labs</t>
  </si>
  <si>
    <t xml:space="preserve"> Forum Ventures</t>
  </si>
  <si>
    <t xml:space="preserve"> Founder Collective</t>
  </si>
  <si>
    <t xml:space="preserve"> Fund F</t>
  </si>
  <si>
    <t xml:space="preserve"> General Catalyst</t>
  </si>
  <si>
    <t xml:space="preserve"> GGV Capital</t>
  </si>
  <si>
    <t xml:space="preserve"> Gotham Green Partners</t>
  </si>
  <si>
    <t xml:space="preserve"> Greycroft</t>
  </si>
  <si>
    <t xml:space="preserve"> GSR Ventures</t>
  </si>
  <si>
    <t xml:space="preserve"> Hansmen Group</t>
  </si>
  <si>
    <t xml:space="preserve"> HashKey Capital</t>
  </si>
  <si>
    <t xml:space="preserve"> Hodﾃｩfi</t>
  </si>
  <si>
    <t xml:space="preserve"> Impact51</t>
  </si>
  <si>
    <t xml:space="preserve"> Intercom</t>
  </si>
  <si>
    <t xml:space="preserve"> Interplay</t>
  </si>
  <si>
    <t xml:space="preserve"> Invest Nebraska</t>
  </si>
  <si>
    <t xml:space="preserve"> January Capital</t>
  </si>
  <si>
    <t xml:space="preserve"> Jon Oringer</t>
  </si>
  <si>
    <t xml:space="preserve"> JourneyOne Ventures</t>
  </si>
  <si>
    <t xml:space="preserve"> Jﾃｶrg Will</t>
  </si>
  <si>
    <t xml:space="preserve"> Kevin Lin</t>
  </si>
  <si>
    <t xml:space="preserve"> KP Balaraj</t>
  </si>
  <si>
    <t xml:space="preserve"> Le Village by CA</t>
  </si>
  <si>
    <t xml:space="preserve"> Lloyds Bank</t>
  </si>
  <si>
    <t xml:space="preserve"> LocalGlobe</t>
  </si>
  <si>
    <t xml:space="preserve"> Market One Capital</t>
  </si>
  <si>
    <t xml:space="preserve"> Matteo Cocciardo</t>
  </si>
  <si>
    <t xml:space="preserve"> Matteo Telaro</t>
  </si>
  <si>
    <t xml:space="preserve"> Michael Bernhoerster</t>
  </si>
  <si>
    <t xml:space="preserve"> Mittelstﾃ､ndische Beteiligungsgesellschaft Baden-Wﾃｼrttemberg</t>
  </si>
  <si>
    <t xml:space="preserve"> Motley Fool Ventures</t>
  </si>
  <si>
    <t xml:space="preserve"> Moving Capital</t>
  </si>
  <si>
    <t xml:space="preserve"> NatWest Bank</t>
  </si>
  <si>
    <t xml:space="preserve"> Nestor Srl</t>
  </si>
  <si>
    <t xml:space="preserve"> NextView Ventures</t>
  </si>
  <si>
    <t xml:space="preserve"> Niraj Bajaj</t>
  </si>
  <si>
    <t xml:space="preserve"> NS1</t>
  </si>
  <si>
    <t xml:space="preserve"> Peter Flint</t>
  </si>
  <si>
    <t xml:space="preserve"> Pivotal Ventures</t>
  </si>
  <si>
    <t xml:space="preserve"> Playfair Capital</t>
  </si>
  <si>
    <t xml:space="preserve"> Purple</t>
  </si>
  <si>
    <t xml:space="preserve"> Quest Ventures</t>
  </si>
  <si>
    <t xml:space="preserve"> Rho Capital Partners</t>
  </si>
  <si>
    <t xml:space="preserve"> Ronny Waage</t>
  </si>
  <si>
    <t xml:space="preserve"> Ruchi Kalra</t>
  </si>
  <si>
    <t xml:space="preserve"> Rﾃｩseau Entreprendre</t>
  </si>
  <si>
    <t xml:space="preserve"> Salesforce Ventures</t>
  </si>
  <si>
    <t xml:space="preserve"> Shreesha Ramdas</t>
  </si>
  <si>
    <t xml:space="preserve"> Silverton Partners</t>
  </si>
  <si>
    <t xml:space="preserve"> Sino Global Capital</t>
  </si>
  <si>
    <t xml:space="preserve"> Speedinvest</t>
  </si>
  <si>
    <t xml:space="preserve"> Startup Wise Guys SaaS Milan</t>
  </si>
  <si>
    <t xml:space="preserve"> Steve Farella</t>
  </si>
  <si>
    <t xml:space="preserve"> Tappan Hill Ventures</t>
  </si>
  <si>
    <t xml:space="preserve"> The Bob &amp; Renee Parsons Foundation</t>
  </si>
  <si>
    <t xml:space="preserve"> Tom Golisano</t>
  </si>
  <si>
    <t xml:space="preserve"> Tﾃ弖 1 GmbH</t>
  </si>
  <si>
    <t xml:space="preserve"> Underscore VC</t>
  </si>
  <si>
    <t xml:space="preserve"> VentureForGood</t>
  </si>
  <si>
    <t xml:space="preserve"> Wakestream Ventures</t>
  </si>
  <si>
    <t xml:space="preserve"> Wenda Harris Millard</t>
  </si>
  <si>
    <t xml:space="preserve"> WWVentures</t>
  </si>
  <si>
    <t>allygatr</t>
  </si>
  <si>
    <t>Antler</t>
  </si>
  <si>
    <t>Bank Of Africa</t>
  </si>
  <si>
    <t>Barclays</t>
  </si>
  <si>
    <t>BDev Ventures</t>
  </si>
  <si>
    <t>Blast.club</t>
  </si>
  <si>
    <t>BluePrints for the Community</t>
  </si>
  <si>
    <t>Calm/Storm Ventures</t>
  </si>
  <si>
    <t>Catalyst Jobtech Accelerator</t>
  </si>
  <si>
    <t>Cerberus Business Finance</t>
  </si>
  <si>
    <t>Cetera Financial Group (Cetera)</t>
  </si>
  <si>
    <t>Community Development Financial Institutions Fund</t>
  </si>
  <si>
    <t>Entrepreneur First</t>
  </si>
  <si>
    <t>EuraTechnologies</t>
  </si>
  <si>
    <t>Everywhere Ventures (The Fund)</t>
  </si>
  <si>
    <t>Fulcrum Venture Accelerator</t>
  </si>
  <si>
    <t>Gaingels</t>
  </si>
  <si>
    <t>Genstar Capital</t>
  </si>
  <si>
    <t>Global Founders Capital</t>
  </si>
  <si>
    <t>Golden Section</t>
  </si>
  <si>
    <t>H.K. Madam</t>
  </si>
  <si>
    <t>High-Tech Grunderfonds</t>
  </si>
  <si>
    <t>IBM</t>
  </si>
  <si>
    <t>Kalaari Capital</t>
  </si>
  <si>
    <t>Kima Ventures</t>
  </si>
  <si>
    <t>Landry Holi</t>
  </si>
  <si>
    <t>LB Private Equity</t>
  </si>
  <si>
    <t>Manutan Group</t>
  </si>
  <si>
    <t>Mastercard foundation edtech fellowship program</t>
  </si>
  <si>
    <t>Mercia Fund Managers</t>
  </si>
  <si>
    <t>Michigan Angel Fund</t>
  </si>
  <si>
    <t>NEXT Canada</t>
  </si>
  <si>
    <t>Norwest Venture Partners</t>
  </si>
  <si>
    <t>NRW.BANK</t>
  </si>
  <si>
    <t>Osage Venture Partners</t>
  </si>
  <si>
    <t>P2P Validator</t>
  </si>
  <si>
    <t>Pareto Holdings</t>
  </si>
  <si>
    <t>PeakSpan Capital</t>
  </si>
  <si>
    <t>PS27 Ventures</t>
  </si>
  <si>
    <t>Slack</t>
  </si>
  <si>
    <t>SMS Japan</t>
  </si>
  <si>
    <t>Softbank Ventures Asia</t>
  </si>
  <si>
    <t>Startup Wise Guys</t>
  </si>
  <si>
    <t>Techstars</t>
  </si>
  <si>
    <t>The London Fund</t>
  </si>
  <si>
    <t>Tigris Capital</t>
  </si>
  <si>
    <t>Value8 NV</t>
  </si>
  <si>
    <t>Wagestream</t>
  </si>
  <si>
    <t>学生、新卒</t>
  </si>
  <si>
    <t>教育関連</t>
  </si>
  <si>
    <r>
      <t>※太枠内の文章をChatAIサービスの入力欄に入れてお使いください。複数AIサービスの利用を推奨　</t>
    </r>
    <r>
      <rPr>
        <sz val="11"/>
        <color theme="1"/>
        <rFont val="Yu Gothic UI"/>
        <family val="3"/>
        <charset val="128"/>
      </rPr>
      <t>（ChatGPT（GPT3.5）、BingAI動作確認済み）</t>
    </r>
    <rPh sb="1" eb="4">
      <t>フトワクナイ</t>
    </rPh>
    <rPh sb="5" eb="7">
      <t>ブンショウ</t>
    </rPh>
    <rPh sb="19" eb="22">
      <t>ニュウリョクラン</t>
    </rPh>
    <rPh sb="23" eb="24">
      <t>イ</t>
    </rPh>
    <rPh sb="27" eb="28">
      <t>ツカ</t>
    </rPh>
    <rPh sb="34" eb="36">
      <t>フクスウ</t>
    </rPh>
    <rPh sb="43" eb="45">
      <t>リヨウ</t>
    </rPh>
    <rPh sb="46" eb="48">
      <t>スイショウ</t>
    </rPh>
    <rPh sb="72" eb="77">
      <t>ドウサカクニンズ</t>
    </rPh>
    <phoneticPr fontId="2"/>
  </si>
  <si>
    <t>ディスラプターとなりそうな企業を探す</t>
    <rPh sb="13" eb="15">
      <t>キギョウ</t>
    </rPh>
    <rPh sb="16" eb="17">
      <t>サガ</t>
    </rPh>
    <phoneticPr fontId="2"/>
  </si>
  <si>
    <t>特定の企業のインサイトを調査する</t>
    <rPh sb="0" eb="2">
      <t>トクテイ</t>
    </rPh>
    <rPh sb="3" eb="5">
      <t>キギョウ</t>
    </rPh>
    <rPh sb="12" eb="14">
      <t>チョウサ</t>
    </rPh>
    <phoneticPr fontId="2"/>
  </si>
  <si>
    <t>▼以下をコピーしてChatGPT等へ入力する</t>
    <rPh sb="1" eb="3">
      <t>イカ</t>
    </rPh>
    <rPh sb="16" eb="17">
      <t>トウ</t>
    </rPh>
    <rPh sb="18" eb="20">
      <t>ニュウリョク</t>
    </rPh>
    <phoneticPr fontId="2"/>
  </si>
  <si>
    <t>#命令書
あなたはデスクリサーチのプロフェショナルです。
以下の#制約条件 と#出力形式 に従って、企業のリサーチデータの作成を行ってください。
#制約条件
・#企業の中から、#対象市場 におけるディスラプターとなりそうな企業を3社探してください
・その際、理由を100字程度で明示してください
#出力形式
・表形式で以下のような構成です
1行目：#企業名
2行目：理由</t>
    <rPh sb="82" eb="84">
      <t>キギョウ</t>
    </rPh>
    <rPh sb="85" eb="86">
      <t>ナカ</t>
    </rPh>
    <rPh sb="90" eb="94">
      <t>タイショウシジョウ</t>
    </rPh>
    <rPh sb="112" eb="114">
      <t>キギョウ</t>
    </rPh>
    <rPh sb="116" eb="117">
      <t>シャ</t>
    </rPh>
    <rPh sb="117" eb="118">
      <t>サガ</t>
    </rPh>
    <rPh sb="128" eb="129">
      <t>サイ</t>
    </rPh>
    <rPh sb="130" eb="132">
      <t>リユウ</t>
    </rPh>
    <rPh sb="136" eb="139">
      <t>ジテイド</t>
    </rPh>
    <rPh sb="140" eb="142">
      <t>メイジ</t>
    </rPh>
    <rPh sb="185" eb="187">
      <t>リユウ</t>
    </rPh>
    <phoneticPr fontId="2"/>
  </si>
  <si>
    <t>#命令書
あなたはデスクリサーチのプロフェショナルです。
以下の#制約条件 と#出力形式 に従って、企業のリサーチデータの作成を行ってください。
#制約条件
・#企業の#URLや#概要を参考にしながら、#企業のビジネスモデル、対象利用者、他社に対する優位性について述べてください
・各項目の説明は100字以内に留めてください
#出力形式
・表形式で以下のような構成です
1行目：#企業名
2行目：ビジネスモデル
3行目：対象利用者
4行目：他社に対する優位性</t>
    <rPh sb="82" eb="84">
      <t>キギョウ</t>
    </rPh>
    <rPh sb="91" eb="93">
      <t>ガイヨウ</t>
    </rPh>
    <rPh sb="94" eb="96">
      <t>サンコウ</t>
    </rPh>
    <rPh sb="103" eb="105">
      <t>キギョウ</t>
    </rPh>
    <rPh sb="114" eb="119">
      <t>タイショウリヨウシャ</t>
    </rPh>
    <rPh sb="120" eb="122">
      <t>タシャ</t>
    </rPh>
    <rPh sb="123" eb="124">
      <t>タイ</t>
    </rPh>
    <rPh sb="126" eb="129">
      <t>ユウイセイ</t>
    </rPh>
    <rPh sb="133" eb="134">
      <t>ノ</t>
    </rPh>
    <rPh sb="142" eb="145">
      <t>カクコウモク</t>
    </rPh>
    <rPh sb="146" eb="148">
      <t>セツメイ</t>
    </rPh>
    <rPh sb="152" eb="155">
      <t>ジイナイ</t>
    </rPh>
    <rPh sb="156" eb="157">
      <t>トド</t>
    </rPh>
    <rPh sb="209" eb="211">
      <t>ギョウメ</t>
    </rPh>
    <rPh sb="212" eb="217">
      <t>タイショウリヨウシャ</t>
    </rPh>
    <rPh sb="219" eb="221">
      <t>ギョウメ</t>
    </rPh>
    <rPh sb="222" eb="224">
      <t>タシャ</t>
    </rPh>
    <rPh sb="225" eb="226">
      <t>タイ</t>
    </rPh>
    <rPh sb="228" eb="231">
      <t>ユウイセイ</t>
    </rPh>
    <phoneticPr fontId="2"/>
  </si>
  <si>
    <t>#企業</t>
    <rPh sb="1" eb="3">
      <t>キギョウ</t>
    </rPh>
    <phoneticPr fontId="2"/>
  </si>
  <si>
    <t>（列形式で複数の企業名を入力する）</t>
    <rPh sb="1" eb="4">
      <t>レツケイシキ</t>
    </rPh>
    <rPh sb="5" eb="7">
      <t>フクスウ</t>
    </rPh>
    <rPh sb="8" eb="10">
      <t>キギョウ</t>
    </rPh>
    <rPh sb="10" eb="11">
      <t>メイ</t>
    </rPh>
    <rPh sb="12" eb="14">
      <t>ニュウリョク</t>
    </rPh>
    <phoneticPr fontId="2"/>
  </si>
  <si>
    <t>（対象としたい企業名を入れる）</t>
    <rPh sb="1" eb="3">
      <t>タイショウ</t>
    </rPh>
    <rPh sb="7" eb="10">
      <t>キギョウメイ</t>
    </rPh>
    <rPh sb="11" eb="12">
      <t>イ</t>
    </rPh>
    <phoneticPr fontId="2"/>
  </si>
  <si>
    <t>#対象市場</t>
    <rPh sb="1" eb="3">
      <t>タイショウ</t>
    </rPh>
    <rPh sb="3" eb="5">
      <t>シジョウ</t>
    </rPh>
    <phoneticPr fontId="2"/>
  </si>
  <si>
    <t>#URL</t>
    <phoneticPr fontId="2"/>
  </si>
  <si>
    <t>（市場の名称を入れる）</t>
    <rPh sb="1" eb="3">
      <t>シジョウ</t>
    </rPh>
    <rPh sb="4" eb="6">
      <t>メイショウ</t>
    </rPh>
    <rPh sb="7" eb="8">
      <t>イ</t>
    </rPh>
    <phoneticPr fontId="2"/>
  </si>
  <si>
    <t>（対象としたい企業のURLを入れる※リストを参照）</t>
    <rPh sb="1" eb="3">
      <t>タイショウ</t>
    </rPh>
    <rPh sb="7" eb="9">
      <t>キギョウ</t>
    </rPh>
    <rPh sb="14" eb="15">
      <t>イ</t>
    </rPh>
    <rPh sb="22" eb="24">
      <t>サンショウ</t>
    </rPh>
    <phoneticPr fontId="2"/>
  </si>
  <si>
    <t>#概要</t>
    <rPh sb="1" eb="3">
      <t>ガイヨウ</t>
    </rPh>
    <phoneticPr fontId="2"/>
  </si>
  <si>
    <t>（対象としたい企業の概要を入れる※リストを参照）</t>
    <rPh sb="1" eb="3">
      <t>タイショウ</t>
    </rPh>
    <rPh sb="7" eb="9">
      <t>キギョウ</t>
    </rPh>
    <rPh sb="10" eb="12">
      <t>ガイヨウ</t>
    </rPh>
    <rPh sb="13" eb="14">
      <t>イ</t>
    </rPh>
    <rPh sb="21" eb="23">
      <t>サンショウ</t>
    </rPh>
    <phoneticPr fontId="2"/>
  </si>
  <si>
    <t>▼例（画像では企業名の右横に当ファイルで得られる概要やURLを入ています）</t>
    <rPh sb="1" eb="2">
      <t>レイ</t>
    </rPh>
    <rPh sb="3" eb="5">
      <t>ガゾウ</t>
    </rPh>
    <rPh sb="7" eb="10">
      <t>キギョウメイ</t>
    </rPh>
    <rPh sb="11" eb="13">
      <t>ミギヨコ</t>
    </rPh>
    <rPh sb="14" eb="15">
      <t>トウ</t>
    </rPh>
    <rPh sb="20" eb="21">
      <t>エ</t>
    </rPh>
    <rPh sb="24" eb="26">
      <t>ガイヨウ</t>
    </rPh>
    <rPh sb="31" eb="32">
      <t>イ</t>
    </rPh>
    <phoneticPr fontId="2"/>
  </si>
  <si>
    <t>▼例</t>
    <rPh sb="1" eb="2">
      <t>レイ</t>
    </rPh>
    <phoneticPr fontId="2"/>
  </si>
  <si>
    <t>#命令書
以下の#URLからコンテンツを取得し、出力形式に従って#各項目に関する情報を100文字以内で生成してください。
#出力形式
テーブル形式で出力すること
#各項目
企業名、ビジネスモデル、マネタイズ方法、顧客属性、他社に対する優位性
#URL</t>
    <rPh sb="33" eb="36">
      <t>カクコウモク</t>
    </rPh>
    <rPh sb="37" eb="38">
      <t>カン</t>
    </rPh>
    <rPh sb="40" eb="42">
      <t>ジョウホウ</t>
    </rPh>
    <rPh sb="48" eb="50">
      <t>イナイ</t>
    </rPh>
    <rPh sb="72" eb="74">
      <t>ケイシキ</t>
    </rPh>
    <rPh sb="75" eb="77">
      <t>シュツリョク</t>
    </rPh>
    <rPh sb="84" eb="87">
      <t>カクコウモク</t>
    </rPh>
    <rPh sb="88" eb="91">
      <t>キギョウメイ</t>
    </rPh>
    <phoneticPr fontId="2"/>
  </si>
  <si>
    <t>http://www.alorica.com</t>
  </si>
  <si>
    <t>http://www.ecoprobm.co.kr</t>
  </si>
  <si>
    <t>https://www.peninsulagrouplimited.com/</t>
  </si>
  <si>
    <t>http://aleragroup.com</t>
  </si>
  <si>
    <t>https://www.polywork.com</t>
  </si>
  <si>
    <t>https://www.elevate.inc</t>
  </si>
  <si>
    <t>https://netboxlabs.com/</t>
  </si>
  <si>
    <t>https://www.tapcheck.com/</t>
  </si>
  <si>
    <t>https://www.bennie.com</t>
  </si>
  <si>
    <t>https://sprout.ph</t>
  </si>
  <si>
    <t>https://www.helloteam.com</t>
  </si>
  <si>
    <t>https://www.getctrl.co</t>
  </si>
  <si>
    <t>https://www.meetsummer.org</t>
  </si>
  <si>
    <t>https://www.asap.work/</t>
  </si>
  <si>
    <t>https://www.centuroglobal.com/</t>
  </si>
  <si>
    <t>https://www.herkey.com/</t>
  </si>
  <si>
    <t>https://toothio.co</t>
  </si>
  <si>
    <t>https://www.dealsuite.com</t>
  </si>
  <si>
    <t>https://www.riseworks.io</t>
  </si>
  <si>
    <t>https://www.selco.org</t>
  </si>
  <si>
    <t>https://www.cityfederalcu.com/</t>
  </si>
  <si>
    <t>https://www.1199seiubenefits.org/</t>
  </si>
  <si>
    <t>https://www.spayr.eu</t>
  </si>
  <si>
    <t>http://www.sinecure.ai</t>
  </si>
  <si>
    <t>https://engin.fit/</t>
  </si>
  <si>
    <t>http://belfrysoftware.com</t>
  </si>
  <si>
    <t>https://www.ondiem.com/</t>
  </si>
  <si>
    <t>https://www.kumanu.com/</t>
  </si>
  <si>
    <t>https://arirecruiting.com/</t>
  </si>
  <si>
    <t>http://www.spottedzebra.co.uk</t>
  </si>
  <si>
    <t>https://certif-id.com/</t>
  </si>
  <si>
    <t>https://www.slean.com/</t>
  </si>
  <si>
    <t>http://www.umez.org</t>
  </si>
  <si>
    <t>https://ironworkerscu.org/</t>
  </si>
  <si>
    <t>https://we-ace.com/</t>
  </si>
  <si>
    <t>https://cvwallet.com/</t>
  </si>
  <si>
    <t>https://www.offsite.com/</t>
  </si>
  <si>
    <t>https://www.rewayz.com/</t>
  </si>
  <si>
    <t>https://narrato.io/</t>
  </si>
  <si>
    <t>https://AdaApp.com</t>
  </si>
  <si>
    <t>https://www.dakotaresources.org/</t>
  </si>
  <si>
    <t>http://www.redf.org/</t>
  </si>
  <si>
    <t>https://restworld.it/</t>
  </si>
  <si>
    <t>http://www.maxwell.app</t>
  </si>
  <si>
    <t>https://www.corpfluffy.com/</t>
  </si>
  <si>
    <t>https://www.jobreel.me</t>
  </si>
  <si>
    <t>http://www.inglesidehomes.org/</t>
  </si>
  <si>
    <t>https://www.skillties.com</t>
  </si>
  <si>
    <t>https://www.dearemployee.de/</t>
  </si>
  <si>
    <t>https://www.tixtal.com</t>
  </si>
  <si>
    <t>https://www.happiestcommunity.com</t>
  </si>
  <si>
    <t>https://www.monartisan.ci</t>
  </si>
  <si>
    <t>https://www.tanatech.io/</t>
  </si>
  <si>
    <t>https://www.gono.app</t>
  </si>
  <si>
    <t>https://www.yenzacareers.com/</t>
  </si>
  <si>
    <t>https://www.skoolspot.com/</t>
  </si>
  <si>
    <t>https://gajigesa.com/</t>
  </si>
  <si>
    <t>https://netvestllc.com</t>
  </si>
  <si>
    <t>https://careforward.org/</t>
    <phoneticPr fontId="2"/>
  </si>
  <si>
    <t>https://www.skillcycle.com/</t>
  </si>
  <si>
    <t>https://www.ipepper.fr</t>
  </si>
  <si>
    <t>https://tiahealth.com</t>
  </si>
  <si>
    <t>https://gethitch.ai/</t>
  </si>
  <si>
    <t>https://www.careera.io</t>
  </si>
  <si>
    <t>https://fichap.com/</t>
  </si>
  <si>
    <t>https://www.recruitmentroom.net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</si>
</sst>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09]#,##0;[$$-409]#,##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Yu Gothic UI"/>
      <family val="3"/>
      <charset val="128"/>
    </font>
    <font>
      <sz val="8"/>
      <color theme="1"/>
      <name val="Yu Gothic UI"/>
      <family val="3"/>
      <charset val="128"/>
    </font>
    <font>
      <sz val="11"/>
      <color theme="1"/>
      <name val="Yu Gothic UI"/>
      <family val="3"/>
      <charset val="128"/>
    </font>
    <font>
      <b/>
      <sz val="11"/>
      <color theme="1"/>
      <name val="Yu Gothic UI"/>
      <family val="3"/>
      <charset val="128"/>
    </font>
    <font>
      <b/>
      <sz val="11"/>
      <color theme="1"/>
      <name val="游ゴシック"/>
      <family val="3"/>
      <charset val="128"/>
      <scheme val="minor"/>
    </font>
    <font>
      <u/>
      <sz val="11"/>
      <color theme="4"/>
      <name val="Yu Gothic UI"/>
      <family val="3"/>
      <charset val="128"/>
    </font>
    <font>
      <b/>
      <sz val="18"/>
      <color theme="1"/>
      <name val="Yu Gothic UI"/>
      <family val="3"/>
      <charset val="128"/>
    </font>
    <font>
      <b/>
      <u/>
      <sz val="11"/>
      <color theme="1"/>
      <name val="Yu Gothic UI"/>
      <family val="3"/>
      <charset val="128"/>
    </font>
    <font>
      <sz val="11"/>
      <color theme="1"/>
      <name val="游ゴシック"/>
      <family val="3"/>
      <charset val="128"/>
      <scheme val="minor"/>
    </font>
    <font>
      <b/>
      <sz val="11"/>
      <color theme="0"/>
      <name val="Yu Gothic UI"/>
      <family val="3"/>
      <charset val="128"/>
    </font>
    <font>
      <u/>
      <sz val="11"/>
      <color theme="1"/>
      <name val="Yu Gothic UI"/>
      <family val="3"/>
      <charset val="128"/>
    </font>
    <font>
      <b/>
      <sz val="14"/>
      <color theme="0"/>
      <name val="Yu Gothic UI"/>
      <family val="3"/>
      <charset val="128"/>
    </font>
    <font>
      <b/>
      <sz val="18"/>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sz val="12"/>
      <color theme="1"/>
      <name val="游ゴシック"/>
      <family val="3"/>
      <charset val="128"/>
      <scheme val="minor"/>
    </font>
    <font>
      <b/>
      <sz val="26"/>
      <color theme="1"/>
      <name val="Yu Gothic UI"/>
      <family val="3"/>
      <charset val="128"/>
    </font>
    <font>
      <u/>
      <sz val="11"/>
      <color theme="10"/>
      <name val="游ゴシック"/>
      <family val="2"/>
      <charset val="128"/>
      <scheme val="minor"/>
    </font>
  </fonts>
  <fills count="10">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alignment vertical="center" wrapText="1"/>
    </xf>
    <xf numFmtId="0" fontId="3" fillId="0" borderId="0" xfId="0" applyFont="1">
      <alignment vertical="center"/>
    </xf>
    <xf numFmtId="0" fontId="3" fillId="0" borderId="0" xfId="0" pivotButton="1" applyFont="1">
      <alignment vertical="center"/>
    </xf>
    <xf numFmtId="0" fontId="3" fillId="0" borderId="0" xfId="0" applyFont="1" applyAlignment="1">
      <alignment horizontal="left" vertical="center"/>
    </xf>
    <xf numFmtId="176" fontId="3" fillId="0" borderId="0" xfId="0" applyNumberFormat="1" applyFont="1">
      <alignment vertical="center"/>
    </xf>
    <xf numFmtId="0" fontId="4" fillId="0" borderId="0" xfId="0" applyFont="1">
      <alignment vertical="center"/>
    </xf>
    <xf numFmtId="0" fontId="7" fillId="0" borderId="0" xfId="0" applyFont="1">
      <alignment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5" fillId="0" borderId="2" xfId="0" applyFont="1" applyBorder="1" applyAlignment="1">
      <alignment vertical="center" wrapText="1"/>
    </xf>
    <xf numFmtId="0" fontId="11" fillId="0" borderId="0" xfId="0" applyFont="1" applyAlignment="1">
      <alignment vertical="top" wrapText="1"/>
    </xf>
    <xf numFmtId="0" fontId="3" fillId="0" borderId="12" xfId="0" applyFont="1" applyBorder="1">
      <alignment vertical="center"/>
    </xf>
    <xf numFmtId="0" fontId="3" fillId="0" borderId="1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11" fillId="0" borderId="0" xfId="0" applyFont="1" applyAlignment="1">
      <alignment vertical="center" wrapText="1"/>
    </xf>
    <xf numFmtId="176" fontId="11"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2" fillId="8" borderId="0" xfId="0" applyFont="1" applyFill="1">
      <alignment vertical="center"/>
    </xf>
    <xf numFmtId="0" fontId="0" fillId="3" borderId="16" xfId="0" applyFill="1" applyBorder="1" applyAlignment="1">
      <alignment horizontal="center" vertical="center"/>
    </xf>
    <xf numFmtId="0" fontId="7" fillId="0" borderId="16" xfId="0" applyFont="1" applyBorder="1">
      <alignment vertical="center"/>
    </xf>
    <xf numFmtId="0" fontId="11" fillId="0" borderId="16" xfId="0" applyFont="1" applyBorder="1">
      <alignment vertical="center"/>
    </xf>
    <xf numFmtId="14" fontId="11" fillId="0" borderId="16" xfId="0" applyNumberFormat="1" applyFont="1" applyBorder="1">
      <alignment vertical="center"/>
    </xf>
    <xf numFmtId="0" fontId="11" fillId="0" borderId="16" xfId="0" applyFont="1" applyBorder="1" applyAlignment="1">
      <alignment vertical="top" wrapText="1"/>
    </xf>
    <xf numFmtId="3" fontId="11" fillId="0" borderId="16" xfId="0" applyNumberFormat="1" applyFont="1" applyBorder="1">
      <alignment vertical="center"/>
    </xf>
    <xf numFmtId="176" fontId="11" fillId="0" borderId="16" xfId="0" applyNumberFormat="1" applyFont="1" applyBorder="1">
      <alignment vertical="center"/>
    </xf>
    <xf numFmtId="176" fontId="11" fillId="0" borderId="16" xfId="1" applyNumberFormat="1" applyFont="1" applyBorder="1">
      <alignment vertical="center"/>
    </xf>
    <xf numFmtId="10" fontId="11" fillId="0" borderId="16" xfId="0" applyNumberFormat="1" applyFont="1" applyBorder="1">
      <alignment vertical="center"/>
    </xf>
    <xf numFmtId="0" fontId="0" fillId="2" borderId="15" xfId="0" applyFill="1" applyBorder="1" applyAlignment="1">
      <alignment horizontal="center" vertical="center"/>
    </xf>
    <xf numFmtId="0" fontId="0" fillId="3" borderId="15" xfId="0" applyFill="1" applyBorder="1" applyAlignment="1">
      <alignment horizontal="center" vertical="center"/>
    </xf>
    <xf numFmtId="0" fontId="0" fillId="4" borderId="15" xfId="0" applyFill="1" applyBorder="1" applyAlignment="1">
      <alignment horizontal="center" vertical="center"/>
    </xf>
    <xf numFmtId="0" fontId="11" fillId="0" borderId="15" xfId="0" applyFont="1" applyBorder="1">
      <alignment vertical="center"/>
    </xf>
    <xf numFmtId="14" fontId="11" fillId="0" borderId="15" xfId="0" applyNumberFormat="1" applyFont="1" applyBorder="1">
      <alignment vertical="center"/>
    </xf>
    <xf numFmtId="0" fontId="11" fillId="0" borderId="15" xfId="0" applyFont="1" applyBorder="1" applyAlignment="1">
      <alignment vertical="top" wrapText="1"/>
    </xf>
    <xf numFmtId="3" fontId="11" fillId="0" borderId="15" xfId="0" applyNumberFormat="1" applyFont="1" applyBorder="1">
      <alignment vertical="center"/>
    </xf>
    <xf numFmtId="176" fontId="11" fillId="0" borderId="15" xfId="0" applyNumberFormat="1" applyFont="1" applyBorder="1">
      <alignment vertical="center"/>
    </xf>
    <xf numFmtId="176" fontId="11" fillId="0" borderId="15" xfId="1" applyNumberFormat="1" applyFont="1" applyBorder="1">
      <alignment vertical="center"/>
    </xf>
    <xf numFmtId="0" fontId="0" fillId="7" borderId="15" xfId="0" applyFill="1" applyBorder="1">
      <alignment vertical="center"/>
    </xf>
    <xf numFmtId="0" fontId="0" fillId="7" borderId="16" xfId="0" applyFill="1" applyBorder="1">
      <alignment vertical="center"/>
    </xf>
    <xf numFmtId="0" fontId="9" fillId="0" borderId="0" xfId="0" applyFont="1">
      <alignment vertical="center"/>
    </xf>
    <xf numFmtId="0" fontId="3" fillId="7" borderId="12" xfId="0" applyFont="1" applyFill="1" applyBorder="1">
      <alignment vertical="center"/>
    </xf>
    <xf numFmtId="0" fontId="3" fillId="7" borderId="13" xfId="0" applyFont="1" applyFill="1" applyBorder="1">
      <alignment vertical="center"/>
    </xf>
    <xf numFmtId="0" fontId="14" fillId="8" borderId="0" xfId="0" applyFont="1" applyFill="1">
      <alignment vertical="center"/>
    </xf>
    <xf numFmtId="0" fontId="3" fillId="7" borderId="12" xfId="0" applyFont="1" applyFill="1" applyBorder="1" applyAlignment="1">
      <alignment vertical="center" wrapText="1"/>
    </xf>
    <xf numFmtId="0" fontId="15" fillId="0" borderId="0" xfId="0" applyFont="1">
      <alignment vertical="center"/>
    </xf>
    <xf numFmtId="0" fontId="17" fillId="9" borderId="9" xfId="0" applyFont="1" applyFill="1" applyBorder="1" applyAlignment="1">
      <alignment horizontal="left" vertical="top" wrapText="1"/>
    </xf>
    <xf numFmtId="0" fontId="18" fillId="7" borderId="9" xfId="0" applyFont="1" applyFill="1" applyBorder="1" applyAlignment="1">
      <alignment horizontal="left" vertical="top" wrapText="1"/>
    </xf>
    <xf numFmtId="176" fontId="17" fillId="9" borderId="9" xfId="0" applyNumberFormat="1" applyFont="1" applyFill="1" applyBorder="1" applyAlignment="1">
      <alignment horizontal="left" vertical="top" wrapText="1"/>
    </xf>
    <xf numFmtId="176" fontId="17" fillId="9" borderId="9" xfId="1" applyNumberFormat="1" applyFont="1" applyFill="1" applyBorder="1" applyAlignment="1">
      <alignment horizontal="left" vertical="top" wrapText="1"/>
    </xf>
    <xf numFmtId="0" fontId="16" fillId="0" borderId="0" xfId="0" applyFont="1" applyAlignment="1">
      <alignment horizontal="left" vertical="top" wrapText="1"/>
    </xf>
    <xf numFmtId="10" fontId="11" fillId="0" borderId="15" xfId="0" applyNumberFormat="1" applyFont="1" applyBorder="1">
      <alignment vertical="center"/>
    </xf>
    <xf numFmtId="3" fontId="0" fillId="0" borderId="0" xfId="0" applyNumberFormat="1">
      <alignment vertical="center"/>
    </xf>
    <xf numFmtId="4" fontId="0" fillId="0" borderId="0" xfId="0" applyNumberFormat="1">
      <alignment vertical="center"/>
    </xf>
    <xf numFmtId="10" fontId="0" fillId="0" borderId="0" xfId="0" applyNumberFormat="1">
      <alignment vertical="center"/>
    </xf>
    <xf numFmtId="9" fontId="0" fillId="0" borderId="0" xfId="0" applyNumberFormat="1">
      <alignment vertical="center"/>
    </xf>
    <xf numFmtId="0" fontId="7" fillId="0" borderId="15" xfId="0" applyFont="1" applyBorder="1">
      <alignment vertical="center"/>
    </xf>
    <xf numFmtId="38" fontId="0" fillId="0" borderId="0" xfId="2" pivotButton="1" applyFont="1">
      <alignment vertical="center"/>
    </xf>
    <xf numFmtId="38" fontId="0" fillId="0" borderId="0" xfId="2" applyFont="1">
      <alignment vertical="center"/>
    </xf>
    <xf numFmtId="38" fontId="0" fillId="0" borderId="0" xfId="2" applyFont="1" applyAlignment="1">
      <alignment horizontal="left" vertical="center"/>
    </xf>
    <xf numFmtId="0" fontId="19" fillId="0" borderId="0" xfId="0" applyFont="1">
      <alignment vertical="center"/>
    </xf>
    <xf numFmtId="0" fontId="20" fillId="0" borderId="16" xfId="3" applyBorder="1">
      <alignment vertical="center"/>
    </xf>
    <xf numFmtId="0" fontId="0" fillId="0" borderId="16" xfId="0" applyBorder="1">
      <alignment vertical="center"/>
    </xf>
    <xf numFmtId="0" fontId="0" fillId="0" borderId="16" xfId="0" applyBorder="1" applyAlignment="1">
      <alignment vertical="center" wrapText="1"/>
    </xf>
    <xf numFmtId="0" fontId="0" fillId="0" borderId="15" xfId="0" applyBorder="1">
      <alignment vertical="center"/>
    </xf>
    <xf numFmtId="0" fontId="7" fillId="9" borderId="9" xfId="0" applyFont="1" applyFill="1" applyBorder="1" applyAlignment="1">
      <alignment horizontal="left" vertical="top" wrapText="1"/>
    </xf>
    <xf numFmtId="0" fontId="18" fillId="2" borderId="9"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4" borderId="9" xfId="0" applyFont="1" applyFill="1" applyBorder="1" applyAlignment="1">
      <alignment horizontal="left" vertical="top" wrapText="1"/>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textRotation="255"/>
    </xf>
    <xf numFmtId="0" fontId="6" fillId="5" borderId="2" xfId="0" applyFont="1" applyFill="1" applyBorder="1" applyAlignment="1">
      <alignment horizontal="center" vertical="center" textRotation="255"/>
    </xf>
    <xf numFmtId="0" fontId="6" fillId="5" borderId="5" xfId="0" applyFont="1" applyFill="1" applyBorder="1" applyAlignment="1">
      <alignment horizontal="center" vertical="center" textRotation="255"/>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3" borderId="3"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4" borderId="6" xfId="0" applyFont="1" applyFill="1" applyBorder="1" applyAlignment="1">
      <alignment horizontal="center" vertical="center" textRotation="255"/>
    </xf>
    <xf numFmtId="0" fontId="6" fillId="4" borderId="1" xfId="0" applyFont="1" applyFill="1" applyBorder="1" applyAlignment="1">
      <alignment horizontal="center" vertical="center" textRotation="255"/>
    </xf>
    <xf numFmtId="0" fontId="6" fillId="4" borderId="5" xfId="0" applyFont="1" applyFill="1" applyBorder="1" applyAlignment="1">
      <alignment horizontal="center" vertical="center" textRotation="255"/>
    </xf>
  </cellXfs>
  <cellStyles count="5">
    <cellStyle name="Hyperlink" xfId="4" xr:uid="{00000000-000B-0000-0000-000008000000}"/>
    <cellStyle name="ハイパーリンク" xfId="3" builtinId="8"/>
    <cellStyle name="桁区切り" xfId="2" builtinId="6"/>
    <cellStyle name="通貨" xfId="1" builtinId="7"/>
    <cellStyle name="標準" xfId="0" builtinId="0"/>
  </cellStyles>
  <dxfs count="50">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12</xdr:row>
      <xdr:rowOff>152400</xdr:rowOff>
    </xdr:from>
    <xdr:to>
      <xdr:col>1</xdr:col>
      <xdr:colOff>4524977</xdr:colOff>
      <xdr:row>47</xdr:row>
      <xdr:rowOff>29721</xdr:rowOff>
    </xdr:to>
    <xdr:pic>
      <xdr:nvPicPr>
        <xdr:cNvPr id="3" name="図 2">
          <a:extLst>
            <a:ext uri="{FF2B5EF4-FFF2-40B4-BE49-F238E27FC236}">
              <a16:creationId xmlns:a16="http://schemas.microsoft.com/office/drawing/2014/main" id="{CA074405-FE01-D606-BC73-A8F245089D67}"/>
            </a:ext>
          </a:extLst>
        </xdr:cNvPr>
        <xdr:cNvPicPr>
          <a:picLocks noChangeAspect="1"/>
        </xdr:cNvPicPr>
      </xdr:nvPicPr>
      <xdr:blipFill>
        <a:blip xmlns:r="http://schemas.openxmlformats.org/officeDocument/2006/relationships" r:embed="rId1"/>
        <a:stretch>
          <a:fillRect/>
        </a:stretch>
      </xdr:blipFill>
      <xdr:spPr>
        <a:xfrm>
          <a:off x="209550" y="4848225"/>
          <a:ext cx="4315427" cy="8211696"/>
        </a:xfrm>
        <a:prstGeom prst="rect">
          <a:avLst/>
        </a:prstGeom>
      </xdr:spPr>
    </xdr:pic>
    <xdr:clientData/>
  </xdr:twoCellAnchor>
  <xdr:twoCellAnchor editAs="oneCell">
    <xdr:from>
      <xdr:col>3</xdr:col>
      <xdr:colOff>171450</xdr:colOff>
      <xdr:row>12</xdr:row>
      <xdr:rowOff>133350</xdr:rowOff>
    </xdr:from>
    <xdr:to>
      <xdr:col>3</xdr:col>
      <xdr:colOff>4448772</xdr:colOff>
      <xdr:row>27</xdr:row>
      <xdr:rowOff>67164</xdr:rowOff>
    </xdr:to>
    <xdr:pic>
      <xdr:nvPicPr>
        <xdr:cNvPr id="4" name="図 3">
          <a:extLst>
            <a:ext uri="{FF2B5EF4-FFF2-40B4-BE49-F238E27FC236}">
              <a16:creationId xmlns:a16="http://schemas.microsoft.com/office/drawing/2014/main" id="{F71E28BE-7EFC-4EA4-22C8-B6DD9EBBC414}"/>
            </a:ext>
          </a:extLst>
        </xdr:cNvPr>
        <xdr:cNvPicPr>
          <a:picLocks noChangeAspect="1"/>
        </xdr:cNvPicPr>
      </xdr:nvPicPr>
      <xdr:blipFill>
        <a:blip xmlns:r="http://schemas.openxmlformats.org/officeDocument/2006/relationships" r:embed="rId2"/>
        <a:stretch>
          <a:fillRect/>
        </a:stretch>
      </xdr:blipFill>
      <xdr:spPr>
        <a:xfrm>
          <a:off x="5838825" y="5181600"/>
          <a:ext cx="4277322" cy="350568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越智 聖人" refreshedDate="45103.669229861109" createdVersion="8" refreshedVersion="8" minRefreshableVersion="3" recordCount="158" xr:uid="{39DF7468-36A4-4044-B274-C566A8984328}">
  <cacheSource type="worksheet">
    <worksheetSource ref="A1:D159" sheet="b_investor x volume"/>
  </cacheSource>
  <cacheFields count="4">
    <cacheField name="investor" numFmtId="0">
      <sharedItems count="151">
        <s v="P2P Validator"/>
        <s v="Osage Venture Partners"/>
        <s v="NRW.BANK"/>
        <s v="Everywhere Ventures (The Fund)"/>
        <s v="Tigris Capital"/>
        <s v="Wagestream"/>
        <s v="The London Fund"/>
        <s v="Startup Wise Guys"/>
        <s v="Slack"/>
        <s v="Kalaari Capital"/>
        <s v="Techstars"/>
        <s v="Pareto Holdings"/>
        <s v="Global Founders Capital"/>
        <s v="IBM"/>
        <s v="Norwest Venture Partners"/>
        <s v="Gaingels"/>
        <s v="Softbank Ventures Asia"/>
        <s v="Craft Ventures"/>
        <s v="High-Tech Grunderfonds"/>
        <s v="Kima Ventures"/>
        <s v="EuraTechnologies"/>
        <s v="Michigan Angel Fund"/>
        <s v=" Le Village by CA"/>
        <s v=" Lloyds Bank"/>
        <s v=" Moving Capital"/>
        <s v=" NS1"/>
        <s v=" Pivotal Ventures"/>
        <s v=" Playfair Capital"/>
        <s v=" Speedinvest"/>
        <s v=" Startup Wise Guys SaaS Milan"/>
        <s v=" Tappan Hill Ventures"/>
        <s v=" Wenda Harris Millard"/>
        <s v="allygatr"/>
        <s v="Antler"/>
        <s v="BluePrints for the Community"/>
        <s v="Catalyst Jobtech Accelerator"/>
        <s v="Cerberus Business Finance"/>
        <s v="Cetera Financial Group (Cetera)"/>
        <s v="Community Development Financial Institutions Fund"/>
        <s v="Fulcrum Venture Accelerator"/>
        <s v="Genstar Capital"/>
        <s v="H.K. Madam"/>
        <s v="Landry Holi"/>
        <s v="LB Private Equity"/>
        <s v="Mastercard foundation edtech fellowship program"/>
        <s v="Mercia Fund Managers"/>
        <s v="SMS Japan"/>
        <s v="Value8 NV"/>
        <s v="Bank Of Africa"/>
        <s v="Barclays"/>
        <s v="BDev Ventures"/>
        <s v="Blast.club"/>
        <s v="Calm/Storm Ventures"/>
        <s v="Entrepreneur First"/>
        <s v="Golden Section"/>
        <s v="Manutan Group"/>
        <s v="NEXT Canada"/>
        <s v="PeakSpan Capital"/>
        <s v="PS27 Ventures"/>
        <s v=" 2Gether-International"/>
        <s v=" 360 ONE Asset"/>
        <s v=" AirTree Ventures"/>
        <s v=" Aleksan Buyuk Kurt"/>
        <s v=" Andreas Weinberger"/>
        <s v=" Andreessen Horowitz"/>
        <s v=" Annie E. Casey Foundation"/>
        <s v=" Avidbank"/>
        <s v=" Bain Capital Ventures"/>
        <s v=" BEENEXT"/>
        <s v=" Bossanova Investimentos"/>
        <s v=" Brandenburg Kapital"/>
        <s v=" Catalyst Jobtech Accelerator"/>
        <s v=" Celonis"/>
        <s v=" CKQZ Holdings"/>
        <s v=" Defy.vc"/>
        <s v=" Draper Associates"/>
        <s v=" Easy2Connect"/>
        <s v=" Edward Lando"/>
        <s v=" Elad Gil"/>
        <s v=" FastTrackTech"/>
        <s v=" Femmes Business Angels"/>
        <s v=" Fermob"/>
        <s v=" Fin Capital"/>
        <s v=" FIS Impact Ventures"/>
        <s v=" FJ Labs"/>
        <s v=" Founder Collective"/>
        <s v=" Fund F"/>
        <s v=" General Catalyst"/>
        <s v=" Gotham Green Partners"/>
        <s v=" Greycroft"/>
        <s v=" GSR Ventures"/>
        <s v=" Hansmen Group"/>
        <s v=" Impact51"/>
        <s v=" Intercom"/>
        <s v=" Invest Nebraska"/>
        <s v=" January Capital"/>
        <s v=" JourneyOne Ventures"/>
        <s v=" Matteo Telaro"/>
        <s v=" Michael Bernhoerster"/>
        <s v=" Motley Fool Ventures"/>
        <s v=" NatWest Bank"/>
        <s v=" Niraj Bajaj"/>
        <s v=" Purple"/>
        <s v=" Rho Capital Partners"/>
        <s v=" Ruchi Kalra"/>
        <s v=" Rﾃｩseau Entreprendre"/>
        <s v=" Sino Global Capital"/>
        <s v=" Steve Farella"/>
        <s v=" The Bob &amp; Renee Parsons Foundation"/>
        <s v=" Underscore VC"/>
        <s v=" Wakestream Ventures"/>
        <s v=" Tom Golisano"/>
        <s v=" Silverton Partners"/>
        <s v=" Salesforce Ventures"/>
        <s v=" NextView Ventures"/>
        <s v=" Mittelstﾃ､ndische Beteiligungsgesellschaft Baden-Wﾃｼrttemberg"/>
        <s v=" Matteo Cocciardo"/>
        <s v=" Market One Capital"/>
        <s v=" Jﾃｶrg Will"/>
        <s v=" Hodﾃｩfi"/>
        <s v=" HashKey Capital"/>
        <s v=" Forum Ventures"/>
        <s v=" Earlybird Venture Capital"/>
        <s v=" David Belsky"/>
        <s v=" CVC Jool Investors"/>
        <s v=" Caffeinated Capital"/>
        <s v=" Burst Capital"/>
        <s v=" BlueCo"/>
        <s v=" Bhuvan Gupta"/>
        <s v=" BDev Ventures"/>
        <s v=" Anthemis Group"/>
        <s v=" Alto Partners Multi-Family Office"/>
        <s v=" Akash Bhanshali"/>
        <s v=" WWVentures"/>
        <s v=" VentureForGood"/>
        <s v=" Tﾃ弖 1 GmbH"/>
        <s v=" Shreesha Ramdas"/>
        <s v=" Ronny Waage"/>
        <s v=" Quest Ventures"/>
        <s v=" Peter Flint"/>
        <s v=" Nestor Srl"/>
        <s v=" LocalGlobe"/>
        <s v=" KP Balaraj"/>
        <s v=" Kevin Lin"/>
        <s v=" Jon Oringer"/>
        <s v=" Interplay"/>
        <s v=" GGV Capital"/>
        <s v=" Firebolt Ventures"/>
        <s v=" Fenway Summer Ventures"/>
        <s v=" Cercano Management"/>
        <s v=" AZ Crown Investments"/>
      </sharedItems>
    </cacheField>
    <cacheField name="提供金額" numFmtId="0">
      <sharedItems containsString="0" containsBlank="1" containsNumber="1" containsInteger="1" minValue="25000" maxValue="725000000"/>
    </cacheField>
    <cacheField name="カテゴリ" numFmtId="0">
      <sharedItems count="14">
        <s v="その他"/>
        <s v="エンゲージメント"/>
        <s v="人材育成・リスキリング"/>
        <s v="アウトソーシング"/>
        <s v="人材紹介"/>
        <s v="給与支払い"/>
        <s v="タレントマネジメント"/>
        <s v="採用管理システム（ATS）"/>
        <s v="福利厚生"/>
        <s v="人材派遣"/>
        <s v="労務管理"/>
        <s v="アセスメント"/>
        <s v="労働管理"/>
        <s v="Horeca" u="1"/>
      </sharedItems>
    </cacheField>
    <cacheField name="対象職種" numFmtId="0">
      <sharedItems count="8">
        <s v="ギグワーカー"/>
        <s v="オフィスワーカー"/>
        <s v="システムエンジニア"/>
        <s v="その他"/>
        <s v="医療・介護"/>
        <s v="建設系エンジニア"/>
        <s v="学生、新卒"/>
        <s v="教育関連"/>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越智 聖人" refreshedDate="45110.846874884257" createdVersion="8" refreshedVersion="8" minRefreshableVersion="3" recordCount="43" xr:uid="{70679456-0F18-4866-A724-191E9790D977}">
  <cacheSource type="worksheet">
    <worksheetSource ref="A1:Q44" sheet="2_2023年5-6月調達リスト"/>
  </cacheSource>
  <cacheFields count="17">
    <cacheField name="会社名(Rank上位又はC列～F列該当企業は色付け）" numFmtId="0">
      <sharedItems/>
    </cacheField>
    <cacheField name="カテゴリ（AIによる付与）" numFmtId="0">
      <sharedItems count="37">
        <s v="Web会議"/>
        <s v="データ管理"/>
        <s v="求人"/>
        <s v="給与支払い"/>
        <s v="採用管理システム（ATS）"/>
        <s v="新卒採用"/>
        <s v="人材育成・リスキリング"/>
        <s v="人材紹介"/>
        <s v="アウトソーシング"/>
        <s v="エンゲージメント"/>
        <s v="チャットボット"/>
        <s v="人材派遣"/>
        <s v="福利厚生"/>
        <s v="労働管理"/>
        <s v="面接システム"/>
        <s v="労務管理"/>
        <s v="組織開発"/>
        <s v="データ分析" u="1"/>
        <s v="経費管理" u="1"/>
        <s v="収入スムージング" u="1"/>
        <s v="ギグワーカー" u="1"/>
        <s v="eラーニング" u="1"/>
        <s v="人事管理システム（HRMS）" u="1"/>
        <s v="人材評価" u="1"/>
        <s v="生産性向上" u="1"/>
        <s v="リモートワーク支援" u="1"/>
        <s v="Horeca" u="1"/>
        <s v="アセスメント" u="1"/>
        <s v="人材移動支援" u="1"/>
        <s v="ヘルスケアデータ管理" u="1"/>
        <s v="臨床検査" u="1"/>
        <s v="タレントマネジメント" u="1"/>
        <s v="スキル管理" u="1"/>
        <s v="キャリア開発" u="1"/>
        <s v="その他" u="1"/>
        <s v="メンタルヘルス" u="1"/>
        <s v="フリーランスマーケットプレース" u="1"/>
      </sharedItems>
    </cacheField>
    <cacheField name="対象職種（AIによる付与）" numFmtId="0">
      <sharedItems count="24">
        <s v="システムエンジニア"/>
        <s v="ギグワーカー"/>
        <s v="その他(学生)"/>
        <s v="その他"/>
        <s v="オフィスワーカー"/>
        <s v="その他（教育関連職種）"/>
        <s v="建設系エンジニア"/>
        <s v="医療・介護"/>
        <s v="フリーランス" u="1"/>
        <s v="その他エンジニア" u="1"/>
        <s v="リテール" u="1"/>
        <s v="学生" u="1"/>
        <s v="ナレッジワーカー" u="1"/>
        <s v="学生、新卒" u="1"/>
        <s v="スポーツ" u="1"/>
        <s v="データサイエンティスト" u="1"/>
        <s v="再就職者" u="1"/>
        <s v="教育" u="1"/>
        <s v="海外勤務者" u="1"/>
        <s v="リモートワーカー" u="1"/>
        <s v="教育関連" u="1"/>
        <s v="人材紹介" u="1"/>
        <s v="フレックスタイム" u="1"/>
        <s v="障害者" u="1"/>
      </sharedItems>
    </cacheField>
    <cacheField name="概要 （機械翻訳）" numFmtId="0">
      <sharedItems/>
    </cacheField>
    <cacheField name="詳細説明（機械翻訳）" numFmtId="0">
      <sharedItems longText="1"/>
    </cacheField>
    <cacheField name="ウェブサイト" numFmtId="0">
      <sharedItems/>
    </cacheField>
    <cacheField name="設立日" numFmtId="14">
      <sharedItems containsSemiMixedTypes="0" containsNonDate="0" containsDate="1" containsString="0" minDate="1980-01-01T00:00:00" maxDate="2023-01-02T00:00:00"/>
    </cacheField>
    <cacheField name="ビジネスモデル" numFmtId="0">
      <sharedItems/>
    </cacheField>
    <cacheField name="マネタイズ方法" numFmtId="0">
      <sharedItems/>
    </cacheField>
    <cacheField name="顧客属性" numFmtId="0">
      <sharedItems/>
    </cacheField>
    <cacheField name="他社に対する優位性" numFmtId="0">
      <sharedItems/>
    </cacheField>
    <cacheField name="本部の場所" numFmtId="0">
      <sharedItems/>
    </cacheField>
    <cacheField name="推定収益範囲" numFmtId="0">
      <sharedItems containsBlank="1"/>
    </cacheField>
    <cacheField name="直近調達日" numFmtId="14">
      <sharedItems containsSemiMixedTypes="0" containsNonDate="0" containsDate="1" containsString="0" minDate="2023-05-01T00:00:00" maxDate="2023-06-28T00:00:00"/>
    </cacheField>
    <cacheField name="直近調達種類" numFmtId="0">
      <sharedItems count="17">
        <s v="Venture - Series Unknown"/>
        <s v="Series A"/>
        <s v="Series B"/>
        <s v="Series E"/>
        <s v="Private Equity"/>
        <s v="Series C"/>
        <s v="Series D"/>
        <s v="Undisclosed"/>
        <s v="Debt Financing" u="1"/>
        <s v="Seed" u="1"/>
        <s v="Angel" u="1"/>
        <s v="Corporate Round" u="1"/>
        <s v="Convertible Note" u="1"/>
        <s v="Pre-Seed" u="1"/>
        <s v="Post-IPO Debt" u="1"/>
        <s v="Grant" u="1"/>
        <s v="Non-equity Assistance" u="1"/>
      </sharedItems>
    </cacheField>
    <cacheField name="直近調達額（USD）" numFmtId="176">
      <sharedItems containsString="0" containsBlank="1" containsNumber="1" containsInteger="1" minValue="749999" maxValue="163644873"/>
    </cacheField>
    <cacheField name="総調達額（USD）" numFmtId="176">
      <sharedItems containsString="0" containsBlank="1" containsNumber="1" containsInteger="1" minValue="110000" maxValue="60279594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8">
  <r>
    <x v="0"/>
    <n v="3800000"/>
    <x v="0"/>
    <x v="0"/>
  </r>
  <r>
    <x v="1"/>
    <n v="10000000"/>
    <x v="1"/>
    <x v="1"/>
  </r>
  <r>
    <x v="2"/>
    <n v="1747171"/>
    <x v="2"/>
    <x v="2"/>
  </r>
  <r>
    <x v="3"/>
    <n v="1000000"/>
    <x v="3"/>
    <x v="2"/>
  </r>
  <r>
    <x v="4"/>
    <m/>
    <x v="4"/>
    <x v="3"/>
  </r>
  <r>
    <x v="5"/>
    <m/>
    <x v="5"/>
    <x v="3"/>
  </r>
  <r>
    <x v="6"/>
    <n v="2500000"/>
    <x v="6"/>
    <x v="2"/>
  </r>
  <r>
    <x v="7"/>
    <n v="329249"/>
    <x v="4"/>
    <x v="3"/>
  </r>
  <r>
    <x v="8"/>
    <n v="9000000"/>
    <x v="0"/>
    <x v="2"/>
  </r>
  <r>
    <x v="9"/>
    <n v="4000000"/>
    <x v="4"/>
    <x v="3"/>
  </r>
  <r>
    <x v="10"/>
    <n v="28000000"/>
    <x v="0"/>
    <x v="3"/>
  </r>
  <r>
    <x v="11"/>
    <m/>
    <x v="7"/>
    <x v="3"/>
  </r>
  <r>
    <x v="12"/>
    <n v="12000000"/>
    <x v="8"/>
    <x v="1"/>
  </r>
  <r>
    <x v="13"/>
    <n v="20000000"/>
    <x v="0"/>
    <x v="2"/>
  </r>
  <r>
    <x v="14"/>
    <n v="28000000"/>
    <x v="8"/>
    <x v="1"/>
  </r>
  <r>
    <x v="15"/>
    <n v="6000000"/>
    <x v="8"/>
    <x v="1"/>
  </r>
  <r>
    <x v="16"/>
    <n v="10700000"/>
    <x v="2"/>
    <x v="1"/>
  </r>
  <r>
    <x v="17"/>
    <n v="4000000"/>
    <x v="4"/>
    <x v="4"/>
  </r>
  <r>
    <x v="18"/>
    <m/>
    <x v="1"/>
    <x v="3"/>
  </r>
  <r>
    <x v="19"/>
    <n v="5483869"/>
    <x v="9"/>
    <x v="5"/>
  </r>
  <r>
    <x v="20"/>
    <n v="1086749"/>
    <x v="8"/>
    <x v="3"/>
  </r>
  <r>
    <x v="21"/>
    <n v="1957045"/>
    <x v="8"/>
    <x v="3"/>
  </r>
  <r>
    <x v="22"/>
    <n v="1086749"/>
    <x v="8"/>
    <x v="3"/>
  </r>
  <r>
    <x v="23"/>
    <n v="217402377"/>
    <x v="10"/>
    <x v="1"/>
  </r>
  <r>
    <x v="24"/>
    <n v="4000000"/>
    <x v="4"/>
    <x v="4"/>
  </r>
  <r>
    <x v="25"/>
    <n v="20000000"/>
    <x v="0"/>
    <x v="2"/>
  </r>
  <r>
    <x v="26"/>
    <m/>
    <x v="4"/>
    <x v="4"/>
  </r>
  <r>
    <x v="27"/>
    <n v="1748878"/>
    <x v="11"/>
    <x v="1"/>
  </r>
  <r>
    <x v="28"/>
    <n v="5483869"/>
    <x v="9"/>
    <x v="5"/>
  </r>
  <r>
    <x v="29"/>
    <n v="329249"/>
    <x v="4"/>
    <x v="3"/>
  </r>
  <r>
    <x v="30"/>
    <n v="1957045"/>
    <x v="8"/>
    <x v="3"/>
  </r>
  <r>
    <x v="31"/>
    <n v="2500000"/>
    <x v="6"/>
    <x v="2"/>
  </r>
  <r>
    <x v="32"/>
    <m/>
    <x v="2"/>
    <x v="3"/>
  </r>
  <r>
    <x v="33"/>
    <n v="186936"/>
    <x v="4"/>
    <x v="6"/>
  </r>
  <r>
    <x v="34"/>
    <n v="25000"/>
    <x v="8"/>
    <x v="4"/>
  </r>
  <r>
    <x v="35"/>
    <m/>
    <x v="4"/>
    <x v="3"/>
  </r>
  <r>
    <x v="36"/>
    <n v="725000000"/>
    <x v="3"/>
    <x v="1"/>
  </r>
  <r>
    <x v="37"/>
    <m/>
    <x v="8"/>
    <x v="3"/>
  </r>
  <r>
    <x v="38"/>
    <n v="1239419"/>
    <x v="8"/>
    <x v="5"/>
  </r>
  <r>
    <x v="38"/>
    <n v="1353446"/>
    <x v="12"/>
    <x v="3"/>
  </r>
  <r>
    <x v="38"/>
    <n v="3718258"/>
    <x v="5"/>
    <x v="1"/>
  </r>
  <r>
    <x v="38"/>
    <n v="3718258"/>
    <x v="5"/>
    <x v="1"/>
  </r>
  <r>
    <x v="38"/>
    <n v="3718258"/>
    <x v="12"/>
    <x v="1"/>
  </r>
  <r>
    <x v="38"/>
    <n v="549475"/>
    <x v="2"/>
    <x v="3"/>
  </r>
  <r>
    <x v="39"/>
    <m/>
    <x v="2"/>
    <x v="7"/>
  </r>
  <r>
    <x v="40"/>
    <n v="100000000"/>
    <x v="8"/>
    <x v="1"/>
  </r>
  <r>
    <x v="41"/>
    <m/>
    <x v="1"/>
    <x v="3"/>
  </r>
  <r>
    <x v="42"/>
    <m/>
    <x v="4"/>
    <x v="3"/>
  </r>
  <r>
    <x v="43"/>
    <n v="385000000"/>
    <x v="0"/>
    <x v="3"/>
  </r>
  <r>
    <x v="44"/>
    <m/>
    <x v="2"/>
    <x v="3"/>
  </r>
  <r>
    <x v="45"/>
    <n v="4147437"/>
    <x v="0"/>
    <x v="2"/>
  </r>
  <r>
    <x v="46"/>
    <m/>
    <x v="4"/>
    <x v="4"/>
  </r>
  <r>
    <x v="47"/>
    <n v="3817372"/>
    <x v="0"/>
    <x v="3"/>
  </r>
  <r>
    <x v="48"/>
    <m/>
    <x v="3"/>
    <x v="5"/>
  </r>
  <r>
    <x v="49"/>
    <n v="217402377"/>
    <x v="10"/>
    <x v="1"/>
  </r>
  <r>
    <x v="50"/>
    <m/>
    <x v="12"/>
    <x v="1"/>
  </r>
  <r>
    <x v="51"/>
    <n v="2741934"/>
    <x v="5"/>
    <x v="1"/>
  </r>
  <r>
    <x v="52"/>
    <n v="768471"/>
    <x v="1"/>
    <x v="3"/>
  </r>
  <r>
    <x v="38"/>
    <n v="500000"/>
    <x v="12"/>
    <x v="0"/>
  </r>
  <r>
    <x v="53"/>
    <n v="1748878"/>
    <x v="11"/>
    <x v="1"/>
  </r>
  <r>
    <x v="54"/>
    <n v="2500000"/>
    <x v="6"/>
    <x v="2"/>
  </r>
  <r>
    <x v="55"/>
    <n v="1529444"/>
    <x v="10"/>
    <x v="1"/>
  </r>
  <r>
    <x v="56"/>
    <m/>
    <x v="4"/>
    <x v="4"/>
  </r>
  <r>
    <x v="57"/>
    <n v="18029996"/>
    <x v="5"/>
    <x v="0"/>
  </r>
  <r>
    <x v="58"/>
    <m/>
    <x v="2"/>
    <x v="3"/>
  </r>
  <r>
    <x v="10"/>
    <n v="250000"/>
    <x v="3"/>
    <x v="2"/>
  </r>
  <r>
    <x v="59"/>
    <m/>
    <x v="2"/>
    <x v="3"/>
  </r>
  <r>
    <x v="60"/>
    <n v="4000000"/>
    <x v="4"/>
    <x v="3"/>
  </r>
  <r>
    <x v="61"/>
    <n v="1000000"/>
    <x v="3"/>
    <x v="2"/>
  </r>
  <r>
    <x v="62"/>
    <m/>
    <x v="12"/>
    <x v="1"/>
  </r>
  <r>
    <x v="63"/>
    <n v="1747171"/>
    <x v="2"/>
    <x v="2"/>
  </r>
  <r>
    <x v="64"/>
    <n v="28000000"/>
    <x v="0"/>
    <x v="3"/>
  </r>
  <r>
    <x v="65"/>
    <n v="500000"/>
    <x v="12"/>
    <x v="0"/>
  </r>
  <r>
    <x v="66"/>
    <n v="6000000"/>
    <x v="8"/>
    <x v="1"/>
  </r>
  <r>
    <x v="67"/>
    <n v="10000000"/>
    <x v="1"/>
    <x v="1"/>
  </r>
  <r>
    <x v="68"/>
    <n v="10700000"/>
    <x v="2"/>
    <x v="1"/>
  </r>
  <r>
    <x v="69"/>
    <m/>
    <x v="7"/>
    <x v="3"/>
  </r>
  <r>
    <x v="70"/>
    <m/>
    <x v="1"/>
    <x v="3"/>
  </r>
  <r>
    <x v="71"/>
    <m/>
    <x v="3"/>
    <x v="5"/>
  </r>
  <r>
    <x v="72"/>
    <n v="9000000"/>
    <x v="0"/>
    <x v="2"/>
  </r>
  <r>
    <x v="73"/>
    <m/>
    <x v="4"/>
    <x v="3"/>
  </r>
  <r>
    <x v="74"/>
    <m/>
    <x v="5"/>
    <x v="3"/>
  </r>
  <r>
    <x v="75"/>
    <n v="3800000"/>
    <x v="0"/>
    <x v="0"/>
  </r>
  <r>
    <x v="76"/>
    <m/>
    <x v="4"/>
    <x v="3"/>
  </r>
  <r>
    <x v="77"/>
    <m/>
    <x v="7"/>
    <x v="3"/>
  </r>
  <r>
    <x v="78"/>
    <n v="28000000"/>
    <x v="0"/>
    <x v="3"/>
  </r>
  <r>
    <x v="79"/>
    <m/>
    <x v="3"/>
    <x v="5"/>
  </r>
  <r>
    <x v="80"/>
    <n v="2741934"/>
    <x v="5"/>
    <x v="1"/>
  </r>
  <r>
    <x v="81"/>
    <n v="1529444"/>
    <x v="10"/>
    <x v="1"/>
  </r>
  <r>
    <x v="82"/>
    <n v="28000000"/>
    <x v="8"/>
    <x v="1"/>
  </r>
  <r>
    <x v="83"/>
    <n v="18029996"/>
    <x v="5"/>
    <x v="0"/>
  </r>
  <r>
    <x v="84"/>
    <n v="12000000"/>
    <x v="8"/>
    <x v="1"/>
  </r>
  <r>
    <x v="85"/>
    <n v="20000000"/>
    <x v="0"/>
    <x v="2"/>
  </r>
  <r>
    <x v="86"/>
    <n v="768471"/>
    <x v="1"/>
    <x v="3"/>
  </r>
  <r>
    <x v="87"/>
    <n v="6000000"/>
    <x v="8"/>
    <x v="1"/>
  </r>
  <r>
    <x v="88"/>
    <n v="2500000"/>
    <x v="6"/>
    <x v="2"/>
  </r>
  <r>
    <x v="89"/>
    <n v="28000000"/>
    <x v="8"/>
    <x v="1"/>
  </r>
  <r>
    <x v="90"/>
    <n v="10700000"/>
    <x v="2"/>
    <x v="1"/>
  </r>
  <r>
    <x v="91"/>
    <n v="768471"/>
    <x v="1"/>
    <x v="3"/>
  </r>
  <r>
    <x v="92"/>
    <m/>
    <x v="1"/>
    <x v="3"/>
  </r>
  <r>
    <x v="93"/>
    <n v="9000000"/>
    <x v="0"/>
    <x v="2"/>
  </r>
  <r>
    <x v="94"/>
    <n v="250000"/>
    <x v="3"/>
    <x v="2"/>
  </r>
  <r>
    <x v="95"/>
    <m/>
    <x v="5"/>
    <x v="3"/>
  </r>
  <r>
    <x v="96"/>
    <n v="2500000"/>
    <x v="6"/>
    <x v="2"/>
  </r>
  <r>
    <x v="97"/>
    <n v="329249"/>
    <x v="4"/>
    <x v="3"/>
  </r>
  <r>
    <x v="98"/>
    <n v="1747171"/>
    <x v="2"/>
    <x v="2"/>
  </r>
  <r>
    <x v="99"/>
    <n v="12000000"/>
    <x v="8"/>
    <x v="1"/>
  </r>
  <r>
    <x v="100"/>
    <n v="217402377"/>
    <x v="10"/>
    <x v="1"/>
  </r>
  <r>
    <x v="101"/>
    <n v="4000000"/>
    <x v="4"/>
    <x v="3"/>
  </r>
  <r>
    <x v="102"/>
    <n v="5483869"/>
    <x v="9"/>
    <x v="5"/>
  </r>
  <r>
    <x v="103"/>
    <n v="4000000"/>
    <x v="4"/>
    <x v="4"/>
  </r>
  <r>
    <x v="104"/>
    <n v="1000000"/>
    <x v="3"/>
    <x v="2"/>
  </r>
  <r>
    <x v="105"/>
    <n v="1086749"/>
    <x v="8"/>
    <x v="3"/>
  </r>
  <r>
    <x v="106"/>
    <n v="3800000"/>
    <x v="0"/>
    <x v="0"/>
  </r>
  <r>
    <x v="107"/>
    <n v="2500000"/>
    <x v="6"/>
    <x v="2"/>
  </r>
  <r>
    <x v="108"/>
    <n v="500000"/>
    <x v="12"/>
    <x v="0"/>
  </r>
  <r>
    <x v="109"/>
    <n v="10000000"/>
    <x v="1"/>
    <x v="1"/>
  </r>
  <r>
    <x v="110"/>
    <n v="1957045"/>
    <x v="8"/>
    <x v="3"/>
  </r>
  <r>
    <x v="111"/>
    <n v="10000000"/>
    <x v="1"/>
    <x v="1"/>
  </r>
  <r>
    <x v="112"/>
    <n v="12000000"/>
    <x v="8"/>
    <x v="1"/>
  </r>
  <r>
    <x v="113"/>
    <n v="20000000"/>
    <x v="0"/>
    <x v="2"/>
  </r>
  <r>
    <x v="114"/>
    <n v="6000000"/>
    <x v="8"/>
    <x v="1"/>
  </r>
  <r>
    <x v="115"/>
    <m/>
    <x v="1"/>
    <x v="3"/>
  </r>
  <r>
    <x v="116"/>
    <n v="329249"/>
    <x v="4"/>
    <x v="3"/>
  </r>
  <r>
    <x v="117"/>
    <n v="5483869"/>
    <x v="9"/>
    <x v="5"/>
  </r>
  <r>
    <x v="118"/>
    <n v="1747171"/>
    <x v="2"/>
    <x v="2"/>
  </r>
  <r>
    <x v="119"/>
    <n v="1086749"/>
    <x v="8"/>
    <x v="3"/>
  </r>
  <r>
    <x v="120"/>
    <n v="3800000"/>
    <x v="0"/>
    <x v="0"/>
  </r>
  <r>
    <x v="121"/>
    <n v="10700000"/>
    <x v="2"/>
    <x v="1"/>
  </r>
  <r>
    <x v="122"/>
    <n v="9000000"/>
    <x v="0"/>
    <x v="2"/>
  </r>
  <r>
    <x v="123"/>
    <n v="2500000"/>
    <x v="6"/>
    <x v="2"/>
  </r>
  <r>
    <x v="124"/>
    <n v="1957045"/>
    <x v="8"/>
    <x v="3"/>
  </r>
  <r>
    <x v="125"/>
    <n v="28000000"/>
    <x v="0"/>
    <x v="3"/>
  </r>
  <r>
    <x v="126"/>
    <n v="4000000"/>
    <x v="4"/>
    <x v="4"/>
  </r>
  <r>
    <x v="127"/>
    <m/>
    <x v="4"/>
    <x v="3"/>
  </r>
  <r>
    <x v="128"/>
    <n v="1000000"/>
    <x v="3"/>
    <x v="2"/>
  </r>
  <r>
    <x v="129"/>
    <m/>
    <x v="7"/>
    <x v="3"/>
  </r>
  <r>
    <x v="130"/>
    <n v="28000000"/>
    <x v="8"/>
    <x v="1"/>
  </r>
  <r>
    <x v="131"/>
    <m/>
    <x v="5"/>
    <x v="3"/>
  </r>
  <r>
    <x v="132"/>
    <n v="4000000"/>
    <x v="4"/>
    <x v="3"/>
  </r>
  <r>
    <x v="133"/>
    <n v="3800000"/>
    <x v="0"/>
    <x v="0"/>
  </r>
  <r>
    <x v="134"/>
    <n v="10000000"/>
    <x v="1"/>
    <x v="1"/>
  </r>
  <r>
    <x v="135"/>
    <n v="1747171"/>
    <x v="2"/>
    <x v="2"/>
  </r>
  <r>
    <x v="136"/>
    <n v="1000000"/>
    <x v="3"/>
    <x v="2"/>
  </r>
  <r>
    <x v="137"/>
    <m/>
    <x v="4"/>
    <x v="3"/>
  </r>
  <r>
    <x v="138"/>
    <m/>
    <x v="5"/>
    <x v="3"/>
  </r>
  <r>
    <x v="139"/>
    <n v="2500000"/>
    <x v="6"/>
    <x v="2"/>
  </r>
  <r>
    <x v="140"/>
    <n v="329249"/>
    <x v="4"/>
    <x v="3"/>
  </r>
  <r>
    <x v="141"/>
    <n v="9000000"/>
    <x v="0"/>
    <x v="2"/>
  </r>
  <r>
    <x v="142"/>
    <n v="4000000"/>
    <x v="4"/>
    <x v="3"/>
  </r>
  <r>
    <x v="143"/>
    <n v="28000000"/>
    <x v="0"/>
    <x v="3"/>
  </r>
  <r>
    <x v="144"/>
    <m/>
    <x v="7"/>
    <x v="3"/>
  </r>
  <r>
    <x v="145"/>
    <n v="12000000"/>
    <x v="8"/>
    <x v="1"/>
  </r>
  <r>
    <x v="146"/>
    <n v="20000000"/>
    <x v="0"/>
    <x v="2"/>
  </r>
  <r>
    <x v="147"/>
    <n v="28000000"/>
    <x v="8"/>
    <x v="1"/>
  </r>
  <r>
    <x v="148"/>
    <n v="6000000"/>
    <x v="8"/>
    <x v="1"/>
  </r>
  <r>
    <x v="149"/>
    <n v="10700000"/>
    <x v="2"/>
    <x v="1"/>
  </r>
  <r>
    <x v="150"/>
    <n v="4000000"/>
    <x v="4"/>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Mainstream"/>
    <x v="0"/>
    <x v="0"/>
    <s v="Mainstreamは、光ファイバーインターネット、VoIP、Wireless、およびSecurity Solutionsを提供する電気通信会社です。"/>
    <s v="Mainstreamは、光ファイバーインターネット、VoIP、Wireless、およびSecurity Solutionsを提供する電気通信会社です。主流のファイバーネットワークは、職場、自宅、レジャーなど、顧客の生活を改善することを目標とするインディアナ州に地元で確立された企業です。彼らの使命は、見落とされている中西部の地域に高速で信頼できる光ファイバーインターネットサービスをもたらすことです。会社の価値は、忠誠心、コミュニティ、顧客サービス、コミットメント、家族に集中しています。主流のチームのメンバーとして、スピーカーはこのベンチャーの一員であることを誇りに思っており、クライアントに彼らにふさわしいインターネット接続を提供することに興奮しています。"/>
    <s v="https://msfiber.net"/>
    <d v="2004-01-01T00:00:00"/>
    <s v="ファイバーオプティックインターネットサービス。"/>
    <s v="サービス提供による収益。"/>
    <s v="個人、ビジネス、コミュニティ。"/>
    <s v="高速で信頼性の高いインターネット接続。"/>
    <s v="米国インディアナ州ナッシュビル"/>
    <s v="$1M to $10M"/>
    <d v="2023-05-10T00:00:00"/>
    <x v="0"/>
    <n v="7834809"/>
    <n v="7834809"/>
  </r>
  <r>
    <s v="Hydrolix"/>
    <x v="1"/>
    <x v="0"/>
    <s v="Hydrolixは、高密度データの経済性を変えるという野心を持つ初期段階のスタートアップです。"/>
    <s v="Hydrolixは、高密度データの経済性を変えるという野心を持つ初期段階のスタートアップです。同社は、ペタバイト規模の時系列データを処理することを目的としたクエリサービステクノロジーを開発しています。 Hydrolixのクラウドベースのクエリサービスは、独自の圧縮およびインデックス作成テクノロジーを利用して、顧客が他の既存のサービスの一部のコストで1秒サブのインタラクティブクエリを処理できるようにします。"/>
    <s v="https://www.hydrolix.io/"/>
    <d v="2018-01-01T00:00:00"/>
    <s v="データのインデックス作成と検索を高速化するプラットフォームを提供。"/>
    <s v="サービスの利用料金を通じてマネタイズ。"/>
    <s v="データ分析に依存する企業。"/>
    <s v="高速なデータ検索とスケーラビリティを提供。"/>
    <s v="米国オレゴン州ポートランド"/>
    <m/>
    <d v="2023-06-05T00:00:00"/>
    <x v="1"/>
    <n v="20000000"/>
    <n v="30000000"/>
  </r>
  <r>
    <s v="hackajob"/>
    <x v="2"/>
    <x v="0"/>
    <s v="ハッカホブは、素晴らしい企業と素晴らしい人々を結びつけるために存在し、彼らが世界を前進させ続けるのを助けます。"/>
    <s v="テクノロジーは引き続き世界を前進させています。海の真ん中に着陸するロケットから、現状を粉砕し続けるAIまで、最終的には、今日、世界の未来を築くためにコードを書いているのはこれらの活動の背後にある人々です。 Hackajobは、これらの人々を世​​界を前進させ続けることを必要とする企業と結びつけるために存在します。未来を築き続けるため。候補者中心のプラットフォームを作成することにより、技術の専門家はプラットフォームを活用して新しいスキルを学び、コミュニティイベントに参加し、雇用主と直接関与し、最終的に次の役割を見つけることができます。フルスタックの雇用プラットフォームを通じて、企業は両面市場を通じて人材を直接調達し、500,000人以上の技術専門家のコミュニティに魅力的な雇用主ブランドを作成し、オンライン評価を実施し、遠隔インタビューを行うことができます。同様に、彼らの多様性と包括性のパフォーマンスに関する強力な洞察を生み出します。"/>
    <s v="http://www.hackajob.com"/>
    <d v="2014-11-01T00:00:00"/>
    <s v="テックジョブの採用プラットフォーム。"/>
    <s v="企業からの採用手数料。"/>
    <s v="テック業界の求職者と採用企業。"/>
    <s v="マッチングアルゴリズムと個別のニーズに対応したサービス。"/>
    <s v="ロンドン、イギリス、イギリス"/>
    <m/>
    <d v="2023-05-03T00:00:00"/>
    <x v="2"/>
    <n v="25000000"/>
    <n v="33004075"/>
  </r>
  <r>
    <s v="Smart"/>
    <x v="3"/>
    <x v="0"/>
    <s v="Smartは、世界的な節約および投資テクノロジープラットフォームプロバイダーです。"/>
    <s v="Smartは、独自の年金制度を提供したり、国際市場向けのカスタムエンタープライズソフトウェアの開発など、さまざまな年金サービスを提供するように設計されたソフトウェアを開発しています。彼らの目標は、世界中のあらゆる年齢層の人々の退職、貯蓄、財政的幸福を変えることです。"/>
    <s v="https://www.smart.co"/>
    <d v="2014-05-07T00:00:00"/>
    <s v="フィンテック、自動化された投資管理"/>
    <s v="投資管理サービスの提供"/>
    <s v="個人投資家、企業"/>
    <s v="AI技術を活用した投資管理、特に退職金、貯蓄、財政的な福祉に焦点を当てています。"/>
    <e v="#VALUE!"/>
    <m/>
    <d v="2023-05-15T00:00:00"/>
    <x v="3"/>
    <n v="95000000"/>
    <n v="395802252"/>
  </r>
  <r>
    <s v="VIPe"/>
    <x v="3"/>
    <x v="1"/>
    <s v="私たちは、それを最も必要としている人たちから始めて、金融の健康の未来を築いています。私たちはすべての人に値する注意を払います"/>
    <s v="私たちは、それを最も必要としている人たちから始めて、金融の健康の未来を築いています。私たちは、ブラジルのPPL市場に値する注意とケアに存在します。ブラジルのPPL市場には大きな機会があり、市場はほとんど未開拓で高度に断片化されていますが、それでも、完全に垂直化されたPPLの中で最高のレートの1つを持っています（プライベート給与ローン）独自のオリジネーション、独自の金融機関、独自の資金調達車両。これにより、柔軟性が向上し、マージンが高くなる可能性の高いモデル、実行の卓越性、および高収量が高まります。これにより、収益が40倍増加し、19か月間で7億5,000万件のポートフォリオを築きながら、経験を積んでいます。チームは、最初のロデオではなく、以前のビジネス（オフラインのみ）で3億5,000万億ドルのポートフォリオに到達しました。 PPLを20年近く運営した後、私たちのチームは、クレジット会社として成功するために何をすべきかを正確に知っています。"/>
    <s v="https://www.somosvipe.com.br"/>
    <d v="2021-08-01T00:00:00"/>
    <s v="金融コンサルティングとソリューションを提供。"/>
    <s v="サービス提供による収益。"/>
    <s v="金融サービスが必要な個人やビジネス。"/>
    <s v="顧客のニーズに合わせたパーソナライズされたソリューション。"/>
    <s v="s"/>
    <m/>
    <d v="2023-06-23T00:00:00"/>
    <x v="1"/>
    <n v="22998036"/>
    <n v="22998037"/>
  </r>
  <r>
    <s v="Datapeople"/>
    <x v="4"/>
    <x v="0"/>
    <s v="人を雇うのが大好きな人のための採用と言語分析。"/>
    <s v="Datapeopleは、採用データを整理および拡張して、雇用プロセスの重要な部分を改善するのに役立ちます。"/>
    <s v="https://datapeople.io"/>
    <d v="2016-01-01T00:00:00"/>
    <s v="採用プロセスを改善するためのデータ駆動型の解決策を提供。"/>
    <s v="サービスの利用料金を通じてマネタイズ。"/>
    <s v="人事部門と採用担当者。"/>
    <s v="データ駆動型のアプローチとAIを活用した採用プロセスの改善。"/>
    <s v="ニューヨーク、ニューヨーク、米国"/>
    <s v="Less than $1M"/>
    <d v="2023-06-27T00:00:00"/>
    <x v="1"/>
    <n v="13000000"/>
    <n v="21000000"/>
  </r>
  <r>
    <s v="Adventus.io"/>
    <x v="5"/>
    <x v="2"/>
    <s v="Adventus.ioは、採用担当者、機関、サービスプロバイダーが簡単に見つけて取引できるようにする学生採用プラットフォームです。"/>
    <s v="Adventus.ioは、採用担当者、機関、サービスプロバイダーが簡単に見つけて取引できるようにする学生採用プラットフォームです。"/>
    <s v="https://adventus.io/"/>
    <d v="2018-01-01T00:00:00"/>
    <s v="学生募集プラットフォーム。"/>
    <s v="サービス提供による収益。"/>
    <s v="教育機関、リクルーター、学生。"/>
    <s v="全方位的な学生募集ツールと広範なネットワーク。"/>
    <s v="シンガポール、中央地域、シンガポール"/>
    <s v="$1M to $10M"/>
    <d v="2023-05-22T00:00:00"/>
    <x v="2"/>
    <n v="22000000"/>
    <n v="44700000"/>
  </r>
  <r>
    <s v="Praxis Labs"/>
    <x v="6"/>
    <x v="3"/>
    <s v="Praxisは、企業バイアストレーニングを再考し、研究担当カリキュラムを最先端のVRテクノロジーと統合します。"/>
    <s v="Praxisは、企業バイアストレーニングを再考し、研究担当カリキュラムを最先端のVRテクノロジーと統合します。 Praxis Labsは、VRベースの無意識バイアストレーニングを通じて、視点を維持することにより、多様性と包含の結果を促進します。 2019年に設立され、カリフォルニア州スタンフォードに拠点を置いています。"/>
    <s v="https://www.praxislabs.co/"/>
    <d v="2019-02-01T00:00:00"/>
    <s v="ワークプレイスの公平性と包括性を向上させるための学習プラットフォーム。"/>
    <s v="サービスの利用料金を通じてマネタイズ。"/>
    <s v="企業と組織。"/>
    <s v="VRを活用した包括的な学習体験とデータ駆動型のカリキュラム。"/>
    <s v="カリフォルニア州スタンフォード、米国"/>
    <s v="$500M to $1B"/>
    <d v="2023-06-15T00:00:00"/>
    <x v="0"/>
    <m/>
    <n v="18700000"/>
  </r>
  <r>
    <s v="ProService"/>
    <x v="6"/>
    <x v="4"/>
    <s v="Proserviceは、ビジネスグループのHR相談のための自発的な組織です。"/>
    <s v="Proserviceは、ビジネスグループのHR相談のための自発的な組織です。"/>
    <s v="http://www.proservice.com"/>
    <d v="1997-01-01T00:00:00"/>
    <s v="ペイロール、ヘルスケア、労働者補償、コンプライアンスなどのアウトソースHRサービスを提供。"/>
    <s v="サービス料。"/>
    <s v="HRサービスが必要なハワイのビジネス。"/>
    <s v="ハワイのビジネスを対象とした豊富な経験を持つ。"/>
    <s v="ホノルル、ハワイ、米国"/>
    <s v="$500M to $1B"/>
    <d v="2023-05-17T00:00:00"/>
    <x v="4"/>
    <m/>
    <m/>
  </r>
  <r>
    <s v="Bossjob"/>
    <x v="7"/>
    <x v="4"/>
    <s v="Bossjobは、東南アジアのチャットファーストリクルートメントモバイルソフトウェアであり、オンラインの直接雇用と人材マッチングに焦点を当てています。"/>
    <s v="仕事を探す。上司と話してください。雇用のために有料の求人掲示板を通過する必要がないと想像してください。重大なヘッドハンティングの請求書なしで、事前にスクリーリーされた資格のある才能にアクセスできると想像してみてください。 Bossjobは、2018年に「モバイル +ダイレクトチャット + AIマッチング」の革新的なMDDモデルでフィリピン市場に参入し、リクルートメントシーンに直接チャットを紹介しました。最先端の人工知能技術とビッグデータの助けを借りて、このプラットフォームは、雇用主に非常に適切で積極的な候補者と、求職者に関連する雇用機会を推奨しています。これにより、両当事者のマッチング精度が向上し、情報の非対称性が低下し、採用効率が向上します。私たちは、今日の迅速な正確な人材マッチとインタビューの取り決めで、雇用プロセスに革命を起こすことを目指しています。 Bossjobは、世界規模でオンライン直接雇用モデルを導入した世界で最初のオンライン採用モバイルソフトウェアです。"/>
    <s v="https://bossjob.com"/>
    <d v="2016-10-12T00:00:00"/>
    <s v="ジョブ掲示板"/>
    <s v="企業からの掲載料"/>
    <s v="仕事を探している人々"/>
    <s v="フィリピンの求人市場に特化"/>
    <s v="シンガポール、中央地域、シンガポール"/>
    <s v="$1M to $10M"/>
    <d v="2023-05-25T00:00:00"/>
    <x v="0"/>
    <n v="5000000"/>
    <n v="7000000"/>
  </r>
  <r>
    <s v="Odoo"/>
    <x v="8"/>
    <x v="0"/>
    <s v="ODOOは、オープンソース開発モデルを通じて構築された統合された一連のビジネスアプリを提供しています。"/>
    <s v="ODOOは、CRM、eコマース、会計、在庫、販売ポイント、プロジェクト管理などの企業のニーズをカバーするオープンソースのビジネスアプリのスイートです。ODOOのユニークな価値提案は、非常に使いやすく、完全に統合されていることです。 。"/>
    <s v="http://www.odoo.com"/>
    <d v="2005-01-01T00:00:00"/>
    <s v="ERPとCRMのオープンソースソフトウェアを提供。"/>
    <s v="ソフトウェアの販売とクラウドサービスの提供。"/>
    <s v="ビジネスオーナー、ITマネージャー。"/>
    <s v="一貫性のあるビジネスプロセスの自動化と統合アプリケーションの提供。"/>
    <s v="グランドロシﾃｨ、ブラバント・ウォロン、ベルギー"/>
    <s v="$10M to $50M"/>
    <d v="2023-06-26T00:00:00"/>
    <x v="4"/>
    <n v="163644873"/>
    <n v="602795948"/>
  </r>
  <r>
    <s v="Paro"/>
    <x v="8"/>
    <x v="4"/>
    <s v="Paroは、AIテクノロジーを搭載したオンデマンドの簿記および金融サービスを提供しています。"/>
    <s v="Paroは、才能コミュニティとビジネスを結び付けて、即時の課題をナビゲートし、計画を作成する成長プラットフォームです。 PAROは、独自のAIテクノロジーと詳細な業界の専門知識を搭載しており、問題を解決し、成長を促進するための適切な専門知識とソリューションで企業をマッチングします。財務および会計の専門家のエリートコミュニティは、簿記や会計から高度に専門化された企業開発や戦略的アドバイザリーまで、クライアントにさまざまなサービスを提供しています。人々とテクノロジーの力を活用することにより、PAROは企業や専門家が有意義な仕事を追求し、最も高い目標を超えていることを強制します。"/>
    <s v="https://www.paro.ai"/>
    <d v="2015-08-01T00:00:00"/>
    <s v="ビジネスと金融専門家をつなぐAI駆動のマーケットプレイス。"/>
    <s v="サービス提供による収益。"/>
    <s v="ビジネス、金融専門家。"/>
    <s v="AI技術を活用した独自のマッチングシステム。"/>
    <s v="シカゴ、イリノイ州、米国"/>
    <s v="Less than $1M"/>
    <d v="2023-06-14T00:00:00"/>
    <x v="5"/>
    <n v="25000000"/>
    <n v="68500000"/>
  </r>
  <r>
    <s v="Unite Bilgi Teknolojileri"/>
    <x v="8"/>
    <x v="0"/>
    <s v="Uniteは、アウトソーシングを専門とする全国的なテクノロジーサービス会社です"/>
    <s v="Uniteは、アウトソーシング、ITインフラストラクチャ管理、バックオフィス能力管理、ビジネスプロセスアウトソーシングを専門とする全国的なテクノロジーサービス会社です。私たちの専門知識は、ビジネスにとってテクノロジーの重要性、技術投資収益率の要件、およびその中心的な焦点である説明責任のあるビジネスパートナーの必要性を理解し、それらのサービスのすべてのサービスレベルと品質が満たされることを理解することにあります。現在、電気通信から医薬品へのセクターで、政府から民間まで、さまざまなアウトソーシング要件を備えています。"/>
    <s v="http://www.unitebt.com/"/>
    <d v="1998-01-01T00:00:00"/>
    <s v="スマートオートメーションとAIを活用したデジタル労働力のサービスを提供。"/>
    <s v="サービスの利用料金を通じてマネタイズ。"/>
    <s v="ビジネスプロセスの自動化を必要とする企業。"/>
    <s v="AIとロボットプロセス自動化を組み合わせた高度なデジタル労働力。"/>
    <s v="イスタンブール、イスタンブール、トルコ"/>
    <m/>
    <d v="2023-06-13T00:00:00"/>
    <x v="4"/>
    <m/>
    <m/>
  </r>
  <r>
    <s v="4me"/>
    <x v="8"/>
    <x v="0"/>
    <s v="4MEはITおよびエンタープライズサービス管理およびワークフローアプリケーションであり、サービスコストと品質の完全な可視性と制御を提供します。"/>
    <s v="4MEは、SIAMアプローチをサポートするクラウドベースのITおよびエンタープライズサービス管理アプリケーションです。これにより、サービスの提供に関与するすべての関係者が、直感的で安全な方法で協力することができます。 4MEは、組織の境界を越えてシームレスなコラボレーションを可能にし、各組織に顧客に提供するサービスレベルのリアルタイム追跡、および外部サービスプロバイダーから依存しているSLAを提供します。"/>
    <s v="http://4me.com"/>
    <d v="2010-03-17T00:00:00"/>
    <s v="IT、HR、その他の部門向けのサービス管理プラットフォームを提供。"/>
    <s v="プラットフォームサービスの販売。"/>
    <s v="サービス管理が必要な各種業界。"/>
    <s v="部門間でのサービス管理に対する包括的なプラットフォームを提供。"/>
    <s v="パロアルト、カリフォルニア州、米国"/>
    <s v="Less than $1M"/>
    <d v="2023-05-25T00:00:00"/>
    <x v="4"/>
    <m/>
    <n v="4010000"/>
  </r>
  <r>
    <s v="WADAAG TECHNOLOGIES"/>
    <x v="8"/>
    <x v="0"/>
    <s v="Wadaag Technologiesは、コンサルティングサービスを提供する情報テクノロジー企業です。"/>
    <s v="Wadaag Technologiesは、コンサルティングサービスを提供する情報テクノロジー企業です。 Wadaag Technologiesは2022年に設立され、ソマリアのWoqooyi Galbeedに本社を置いていました。"/>
    <s v="https://wadaagtech.com"/>
    <d v="2022-01-01T00:00:00"/>
    <s v="ITソリューションを提供し、組織の戦略を支援。"/>
    <s v="サービス提供による収益。"/>
    <s v="ビジネスリーダー。"/>
    <s v="ビジネスリーダーの戦略的ニーズに焦点を当てた独自のアプローチ。"/>
    <s v="ハルゲイサ、ウォコイイガルビード、ソマリア"/>
    <m/>
    <d v="2023-05-01T00:00:00"/>
    <x v="1"/>
    <m/>
    <n v="110000"/>
  </r>
  <r>
    <s v="PLTFRM"/>
    <x v="8"/>
    <x v="0"/>
    <s v="PLTFRMはITサービスを提供しています。"/>
    <s v="PLTFRMは、フィールドまたは専門分野で優れているITサービスプロバイダーのネットワークのロックを解除します。 PLTFRMはIT問題のインベントリを作成し、コラボレーションでソリューションを実現する1つ以上の適切な専門サービスプロバイダーを選択します。これらのサービスプロバイダーを使用すると、各パートに最適な専門家とともに、動的に契約されたユニークなITエコシステムを形成します。ネットワークを管理する簡単な方法、安全なチャット、迅速なフィードバックサイクルを可能にするツールにより、フリーランサーとクライアントの関係を通常のオフィスの状況と同じくらい簡単に管理できるようにします。私たちの働き方は変化しています。 PLTFRMは、独立した請負業者との作業を簡単な習慣にするという1つの簡単な目標で、​​私たちが協力する方法を変えたいと考えています。 PLTFRMは、フリーランサーや彼らと一緒に働くためのより良い方法です。"/>
    <s v="https://www.pltfrm.nl/"/>
    <d v="2017-06-01T00:00:00"/>
    <s v="ITソリューションを提供する協力的なエキスパートサービスプロバイダー。"/>
    <s v="サービス提供による収益。"/>
    <s v="ITソリューションが必要な企業。"/>
    <s v="協力的なエキスパートサービスプロバイダーによるITソリューション。"/>
    <s v="ブルックリン、ニューヨーク、米国"/>
    <m/>
    <d v="2023-05-23T00:00:00"/>
    <x v="0"/>
    <m/>
    <m/>
  </r>
  <r>
    <s v="Simpplr"/>
    <x v="9"/>
    <x v="4"/>
    <s v="SIMPPLRは、AIを搭載した従業員エクスペリエンスプラットフォームであり、従業員を刺激し、関与させるパーソナライズされたエクスペリエンスを提供します。"/>
    <s v="SIMPPLRは、AIを搭載した従業員エクスペリエンスプラットフォームです。組織は製品を使用して、従業員を刺激し、関与させるパーソナライズされた体験を提供します。 Simpplrは、個人がどこで働いているのかを繁栄させる権限を与えます。 SIMPPLRは、カリフォルニア州シリコンバレーに本社を置いており、英国、カナダ、インドにオフィスがあり、ノルウェストベンチャーパートナー、Salesforce Ventures、Tola Capitalに支援されています。"/>
    <s v="https://www.simpplr.com"/>
    <d v="2014-07-15T00:00:00"/>
    <s v="イントラネットソフトウェア"/>
    <s v="ソフトウェアのライセンス販売"/>
    <s v="企業"/>
    <s v="AIを活用したイントラネットソリューション、従業員の経験を向上させ、生産性と保持率を向上させます。"/>
    <s v="米国カリフォルニア州レッドウッドシティ"/>
    <s v="$1M to $10M"/>
    <d v="2023-05-02T00:00:00"/>
    <x v="6"/>
    <n v="70000000"/>
    <n v="131100000"/>
  </r>
  <r>
    <s v="Humanly.io"/>
    <x v="10"/>
    <x v="0"/>
    <s v="Humanly.ioは、すべての候補者と関わる会話型AIです。"/>
    <s v="人間の会話AIは、すべての候補者と関わります。反復候補のスクリーニングと選択タスクを自動化することにより、貴重な時間を取り戻します。そして、インタビューの可視性を作成することにより、明確な証拠を使用して、より自信と公平な雇用決定を行います。同社は2019年に設立され、ワシントン州シアトルとカリフォルニア州サクラメントに共同監督されています。"/>
    <s v="https://humanly.io/"/>
    <d v="2020-01-01T00:00:00"/>
    <s v="AIを活用した採用プロセス自動化プラットフォーム。"/>
    <s v="サービスの利用料金を通じてマネタイズ。"/>
    <s v="高ボリュームの採用を行う企業。"/>
    <s v="AIを活用した効率的な採用プロセスと多様性の確保。"/>
    <s v="シアトル、ワシントン、米国"/>
    <m/>
    <d v="2023-06-15T00:00:00"/>
    <x v="1"/>
    <n v="12000000"/>
    <n v="23053303"/>
  </r>
  <r>
    <s v="Streetfair"/>
    <x v="10"/>
    <x v="3"/>
    <s v="StreetFairは、ホームサービスプロバイダーを近所とつなぐオンラインサービスです。"/>
    <s v="StreetFairは、ホームサービスプロバイダーを近所とつなぐオンラインサービスです。これにより、住宅所有者は、地元のプロのルート密度を運転しながら、隣人がすでに使用し、信頼しているトップサービスプロを雇うことができます。"/>
    <s v="https://www.streetfair.com/"/>
    <d v="2022-01-01T00:00:00"/>
    <s v="ホームサービスのマーケットプレイス。"/>
    <s v="サービス提供による収益。"/>
    <s v="ホームサービスの需要がある個人。"/>
    <s v="近隣の信頼できるサービスプロバイダーへのアクセス。"/>
    <s v="シャーロット、ノースカロライナ州、米国"/>
    <s v="Less than $1M"/>
    <d v="2023-05-26T00:00:00"/>
    <x v="0"/>
    <n v="6802000"/>
    <n v="8502000"/>
  </r>
  <r>
    <s v="Altverse"/>
    <x v="10"/>
    <x v="1"/>
    <s v="ギグフリーランサー用のWeb3メタバース"/>
    <s v="Altverseの使命は、ギグフリーランサーとDAOの価値が自由に交換される透明で豊かな経済プロトコルを作成することです。 Web3は、あなたの仕事とブランディングの所有権を提供します。私たちは、あなたが最善を尽くすことに集中できる世界を作っています。ブロックチェーンテクノロジーと暗号エスクローサービスにより、この可能性を可能にし、メタバースで人間化されたアバターが社会化されます。"/>
    <s v="https://www.altverse.ai/"/>
    <d v="2022-10-01T00:00:00"/>
    <s v="Web3ゲームの認知度を高めるプラットフォーム。"/>
    <s v="サービス提供による収益。"/>
    <s v="Web3ゲームの開発者とユーザー。"/>
    <s v="Web3ゲームの特性、利点、機会を強調し、成長市場での関心を喚起。"/>
    <s v="カリフォルニア州サンフランシスコ、米国"/>
    <m/>
    <d v="2023-05-01T00:00:00"/>
    <x v="0"/>
    <m/>
    <m/>
  </r>
  <r>
    <s v="Instawork"/>
    <x v="11"/>
    <x v="1"/>
    <s v="Instaworkは、ギグワーカーやホスピタリティビジネス向けの需要の高い人員配置アプリです。"/>
    <s v="Instaworkは、ホスピタリティの専門家のキャリアマーケットプレイスとして運営されています。プロセスを自動マッチングソリューションに変えることにより、従来の採用が中小企業のためにどのように機能するかを変えています。そのビジョンは、地元企業や専門家に世界的に経済的機会を生み出すことです。同社は2015年に設立され、カリフォルニア州サンフランシスコに本社を置いています。"/>
    <s v="https://www.instawork.com"/>
    <d v="2015-01-01T00:00:00"/>
    <s v="仕事のマッチングプラットフォーム"/>
    <s v="仕事のマッチングサービスの提供"/>
    <s v="仕事を探している個人、人材を探している企業"/>
    <s v="幅広い業種と地域でのマッチング、短期、季節性、テンポラリーから直接雇用までの機会を提供します。"/>
    <s v="カリフォルニア州サンフランシスコ、米国"/>
    <s v="$1M to $10M"/>
    <d v="2023-05-18T00:00:00"/>
    <x v="6"/>
    <n v="60000000"/>
    <n v="148000000"/>
  </r>
  <r>
    <s v="Parento"/>
    <x v="12"/>
    <x v="4"/>
    <s v="Parentoは、会社が支払う産科および父親の休暇保険の保険商品を取得および販売する保険機関です。"/>
    <s v="Parentoは、親の従業員の定着、採用、および満足度に関する研究を提供します。これにより、企業は、プロフェッショナルパスと個人的なパスで最も重要な時点で現代の労働力をサポートするために設計された有料親の総合的なアプローチを通じて、企業が働く親、特に働く母親を維持し、昇格させることができます。 。"/>
    <s v="https://www.parentoleave.com/"/>
    <d v="2019-01-01T00:00:00"/>
    <s v="育児休暇管理ツール"/>
    <s v="サブスクリプション"/>
    <s v="企業、特にHR部門"/>
    <s v="管理ツールとしての機能性と使いやすさ"/>
    <s v="ニューヨーク、ニューヨーク、米国"/>
    <m/>
    <d v="2023-05-10T00:00:00"/>
    <x v="0"/>
    <n v="4437131"/>
    <n v="4537131"/>
  </r>
  <r>
    <s v="Hiway"/>
    <x v="8"/>
    <x v="3"/>
    <s v="Hiwayは、これらの専門家に、財務、法律、および管理管理サービスを提供しています。"/>
    <s v="Hiwayは、これらの専門家に財務、法律、および管理管理サービスを提供しています。"/>
    <s v="https://hiway.fr/"/>
    <d v="2016-01-01T00:00:00"/>
    <s v="ブロックチェーンベースの仕事マッチング"/>
    <s v="トークン販売"/>
    <s v="フリーランサーと企業"/>
    <s v="ブロックチェーン技術による透明性"/>
    <s v="パリ、イレ・ド・フランス、フランス"/>
    <m/>
    <d v="2023-05-19T00:00:00"/>
    <x v="0"/>
    <n v="4000000"/>
    <n v="4000000"/>
  </r>
  <r>
    <s v="Springpod"/>
    <x v="6"/>
    <x v="2"/>
    <s v="SpringPodは、若者が自分の未来を発見するのに役立つ初期のキャリアアトラクション、エンゲージメント、リクルートメントテクノロジーです。"/>
    <s v="SpringPodは、若者が自分の未来について情報に基づいた決定を下すために、若者が仕事と大学の世界を体験できるようにする専門のキャリアプラットフォームです。若者の機会へのアクセスを民主化するために作成された彼らの使命は、すべての若者が人生を変えるキャリア経験と機会にアクセスできる世界を創造することにより、人生を変えるキャリア経験と機会を提供することにより、若者の未来を変えることです。 2016年に設立され、イギリスのロンドンとリバプールにオフィスがあります。"/>
    <s v="https://www.springpod.co.uk/"/>
    <d v="2016-06-01T00:00:00"/>
    <s v="キャリア探しプラットフォーム"/>
    <s v="企業からの広告料"/>
    <s v="学生と企業"/>
    <s v="学生に特化したキャリア探しの支援"/>
    <s v="ロンドン、イギリス、イギリス"/>
    <m/>
    <d v="2023-05-03T00:00:00"/>
    <x v="1"/>
    <n v="3770667"/>
    <n v="7973941"/>
  </r>
  <r>
    <s v="Finch"/>
    <x v="3"/>
    <x v="0"/>
    <s v="Finchは、雇用システムの＃1 APIです。単一のAPIを介して200人以上のHRI、給与、および福利厚生システムにアクセスできます。"/>
    <s v="Finchは、単一の統合を通じて、200以上の給与、HRIS、および特典システムにまたがる組織全体のディレクトリ、給与、および特典データにアクセスすることを可能にします。世界が標準化され、オープン、および相互接続されたデータシステムに向かって移動するにつれて、同社は雇用部門を支える結合インフラストラクチャを提供します。 Finchは、イノベーターがグローバルな雇用エコシステムにアクセスできるようにします。"/>
    <s v="https://tryfinch.com/"/>
    <d v="2020-01-01T00:00:00"/>
    <s v="雇用システムのためのユニバーサルAPIを提供。"/>
    <s v="APIの利用料金を通じてマネタイズ。"/>
    <s v="雇用データに依存する企業。"/>
    <s v="多数のHRISと給与システムとの統合を可能にする。"/>
    <s v="カリフォルニア州サンフランシスコ、米国"/>
    <s v="$1M to $10M"/>
    <d v="2023-06-07T00:00:00"/>
    <x v="7"/>
    <n v="3500000"/>
    <n v="62125000"/>
  </r>
  <r>
    <s v="DropStat"/>
    <x v="13"/>
    <x v="4"/>
    <s v="Dropstatは、コール、テキスト、および待機プロセスを排除するアプリベースのソフトウェアであり、スタッフをオープンシフトに呼び出すプロセスです。"/>
    <s v="Dropstatは、コール、テキスト、および待機プロセスを排除するアプリベースのソフトウェアであり、スタッフをオープンシフトに呼び出すプロセスです。また、病院が金融廃棄物を削減し、患者とスタッフの経験を改善することにより、人件費を最適化するのに役立ちます。同社のビジョンは、AIと機械学習、音声技術、および金融廃棄物を排除し、速度と効率を向上させ、スタッフと患者の満足度を向上させるための完全なツールを使用して、21世紀にコミュニケーションをもたらすことです。"/>
    <s v="http://www.dropstat.com/"/>
    <d v="2017-01-01T00:00:00"/>
    <s v="スポーツデータ分析"/>
    <s v="データの販売"/>
    <s v="スポーツ関連企業"/>
    <s v="豊富なデータと分"/>
    <s v="米国カリフォルニア州ビバリーヒルズ"/>
    <m/>
    <d v="2023-05-03T00:00:00"/>
    <x v="0"/>
    <n v="2516712"/>
    <n v="2597812"/>
  </r>
  <r>
    <s v="VanHack"/>
    <x v="7"/>
    <x v="0"/>
    <s v="Vanhackは、企業が技術の才能を雇う最速の方法です。 100か国以上の100,000人以上の検証済み開発者"/>
    <s v="ヴァンハックは、企業が全世界から技術の才能を雇う最速の方法です。 100か国以上の100,000人以上の検証済み開発者がサインアップして移転する意思があり、Vanhackがあなたのための移民と移転のプロセスを管理しています。"/>
    <s v="https://www.vanhack.com/"/>
    <d v="2014-01-01T00:00:00"/>
    <s v="技術者と雇用者をつなぐプラットフォーム。"/>
    <s v="サービスの利用料金を通じてマネタイズ。"/>
    <s v="技術者と雇用者。"/>
    <s v="多様性と難易度の高い技術者を提供。"/>
    <s v="カナダ、ブリティッシュコロンビア州バンクーバー"/>
    <m/>
    <d v="2023-06-02T00:00:00"/>
    <x v="0"/>
    <n v="2234054"/>
    <n v="2354054"/>
  </r>
  <r>
    <s v="interviewIA"/>
    <x v="14"/>
    <x v="0"/>
    <s v="Interviediaは、SaaSインタビュープラットフォームを提供し、企業向けの採用を外注します。"/>
    <s v="Interviediaは、SaaSインタビューコラボレーションプラットフォームを提供して、バイアスや好感度の代わりに能力とアラインメントに基づいてより良い採用を行うための構造化されたインタビュープロセスを構築します。 Interviediaの専門家チームは、アウトソーシングされた採用担当者およびインタビュアーとしても機能し、雇用が困難な役割を担うために、最高級の候補者を調達および審査しています。"/>
    <s v="https://www.interviewia.com/"/>
    <d v="2020-01-01T00:00:00"/>
    <s v="面接の作成、実施、分析のためのプラットフォームを提供。"/>
    <s v="プラットフォームへのアクセスに対するサブスクリプション料。"/>
    <s v="採用プロセスを効率化したい企業。"/>
    <s v="面接プロセスの全段階に対応した包括的なプラットフォームを提供。"/>
    <s v="デンバー、コロラド、米国"/>
    <m/>
    <d v="2023-05-18T00:00:00"/>
    <x v="0"/>
    <n v="1110348"/>
    <n v="3110348"/>
  </r>
  <r>
    <s v="Impactpool"/>
    <x v="7"/>
    <x v="3"/>
    <s v="インパクトプールは、持続可能な開発に貢献したい人や企業にとって、世界で最も急速に成長しているキャリアプラットフォームです。"/>
    <s v="ImpactPool.orgは、国際開発組織で働くことを夢見ている世界中の人々にとって最も信頼できるブランドになりました。私たちは彼らが彼らの夢の仕事を見つけるのを手伝うだけでなく、私たちのキャリアコンテンツで、彼らがセクターを理解し、仕事を着陸させる可能性を高めるのを助けます。私たちは、世界中の1000の国際機関から空席を集め、すべての国連組織、国際金融機関、欧州連合、および最も影響力のある政府間および非政府組織をカバーしています。 ImpactPoolは、Intalmaが提供するサービスです。国際的な人材管理は、国際開発の中でキャリアを追求したい人々に可能な限り最高のサポートを提供することに専念するソーシャルエンタープライズです。私たちの使命は、世界中の高度に資格のあるやる気のある個人をサポートし、ミッション主導の組織でキャリアを積む可能性を高めるツールとサービスを提供し、トップの候補者にリーチするための最良のソースを組織に提供することです。"/>
    <s v="https://impactpool.org"/>
    <d v="2015-01-01T00:00:00"/>
    <s v="国際的な課題解決のための人材を集める。"/>
    <s v="サービスの利用料金を通じてマネタイズ。"/>
    <s v="NGO、国連、EUなど。"/>
    <s v="多様な職種と地域での求人情報を提供。"/>
    <s v="ストックホルム、ストックホルムス・ラン、スウェーデン"/>
    <s v="Less than $1M"/>
    <d v="2023-06-05T00:00:00"/>
    <x v="0"/>
    <n v="1013566"/>
    <n v="2170447"/>
  </r>
  <r>
    <s v="Kickidler"/>
    <x v="15"/>
    <x v="0"/>
    <s v="Kickidlerはオンラインで監視し、ユーザーのデスクトップのビデオを保存します。"/>
    <s v="Kickidlerは従業員の監視ソフトウェアであるため、スタッフをオンラインで作業することができます。"/>
    <s v="https://www.kickidler.com"/>
    <d v="2013-01-01T00:00:00"/>
    <s v="生産性向上のための従業員監視ソフトウェアを提供。"/>
    <s v="ソフトウェアライセンスの販売。"/>
    <s v="従業員の生産性を監視する必要がある企業。"/>
    <s v="リアルタイム監視、時間追跡、生産性分析を提供。"/>
    <s v="シンガポール、中央地域、シンガポール"/>
    <s v="$1M to $10M"/>
    <d v="2023-05-13T00:00:00"/>
    <x v="0"/>
    <n v="1000000"/>
    <n v="1000000"/>
  </r>
  <r>
    <s v="Ceresa"/>
    <x v="6"/>
    <x v="4"/>
    <s v="Ceresaは、データ駆動型のパーソナライズされたプラットフォームを提供するトレーニングおよびコーチングセンターです。"/>
    <s v="Ceresaのプラットフォームは、多様な意欲的なリーダーの特定のニーズに対処するために設計された、データ駆動型のパーソナライズされた、全人のリーダーシップの旅を提供します。同社は、Go-Gettersを雇用して、Gustoで新しい課題に取り組み、毎日かゆみを抱えて影響を生み出す行動に深刻な偏見を持っています。"/>
    <s v="https://www.ceresa.com/"/>
    <d v="2018-01-01T00:00:00"/>
    <s v="リーダーシップ開発プラットフォームを提供。"/>
    <s v="プラットフォームへのサブスクリプション料。"/>
    <s v="リーダーシップを開発したい企業。"/>
    <s v="包括性とパーソナライゼーションに重点を置き、データ駆動型のアプローチを採用。"/>
    <s v="米国テキサス州オースティン"/>
    <m/>
    <d v="2023-05-24T00:00:00"/>
    <x v="0"/>
    <n v="749999"/>
    <n v="4749999"/>
  </r>
  <r>
    <s v="Swing Education"/>
    <x v="11"/>
    <x v="5"/>
    <s v="Swing Educationは、スタッフの欠席を埋めるために代替教師を提供します。"/>
    <s v="Swingは、スタッフの不在を満たすために、代替教師を提供します。平均して、米国の学生は、典型的な学年の5％を代替教師と一緒に費やしています。代替教師を埋めることができないと、生徒に影響を与えるだけでなく、教師、学校のリーダー、管理者がギャップをカバーするためにシャッフルします。また、管理者が契約代替教師を見つけ、採用、スクリーニング、スケジューリング、支払いをするという物流上の問題に費やす時間もあります。 SwingのMarketplaceは、学校が代替教師をオンデマンドでシームレスに提供することで、学校が燃えやすい欠席をカバーするのに役立ちます。"/>
    <s v="http://www.swingeducation.com/"/>
    <d v="2015-01-01T00:00:00"/>
    <s v="K-12学校と代理教師をつなぐプラットフォーム。"/>
    <s v="サービス提供による収益。"/>
    <s v="学校、代理教師。"/>
    <s v="新規で革新的な方法で学校と代理教師をつなぐ。"/>
    <s v="米国カリフォルニア州サンマテオ"/>
    <s v="$1M to $10M"/>
    <d v="2023-06-01T00:00:00"/>
    <x v="5"/>
    <n v="38000000"/>
    <n v="60840000"/>
  </r>
  <r>
    <s v="Triple Crown"/>
    <x v="11"/>
    <x v="0"/>
    <s v="Triple Crownは、企業にハードウェア、ソフトウェア、データの専門家を提供するITスタッフ派企業です。"/>
    <e v="#VALUE!"/>
    <s v="https://www.tripleco.com"/>
    <d v="2004-01-01T00:00:00"/>
    <s v="ソフトウェア、ハードウェア、機械工学のコンサルタントを提供。"/>
    <s v="サービスの利用料金を通じてマネタイズ。"/>
    <s v="デジタルメディア、航空宇宙、防衛、自動車、消費者エレクトロニクス、製造業、ビジネスサービスの企業。"/>
    <s v="多様な産業に対応したエンジニアリングサービスを提供。"/>
    <s v="米国テキサス州オースティン"/>
    <s v="$10M to $50M"/>
    <d v="2023-06-05T00:00:00"/>
    <x v="4"/>
    <m/>
    <m/>
  </r>
  <r>
    <s v="RennStaff"/>
    <x v="11"/>
    <x v="6"/>
    <s v="Rennstaffは、資格のある技術者をディーラーと自動車修理店と結びつける一時的な自動車技術スタッフの人物です。"/>
    <s v="Rennstaffは、資格のある技術者をディーラーと自動車修理店と結びつける一時的な自動車技術スタッフの人物です。同社のテクノロジープラットフォームと専門知識は、臨時労働者をサービス部門や修理店と結び付けるのに役立ちます。"/>
    <s v="https://rennstaff.com"/>
    <d v="2023-01-01T00:00:00"/>
    <s v="自動車技術者のためのオンデマンドスタッフィング会社。"/>
    <s v="サービス提供による収益。"/>
    <s v="サービス部門と修理工場。"/>
    <s v="リアルタイムで専門家とサービス部門をつなぐ。"/>
    <s v="米国ミネソタ州セントルイスパーク"/>
    <m/>
    <d v="2023-05-19T00:00:00"/>
    <x v="0"/>
    <m/>
    <m/>
  </r>
  <r>
    <s v="Eos"/>
    <x v="16"/>
    <x v="0"/>
    <s v="EOSは、科学、工学、技術の革新ベースの組織を支援しています。"/>
    <e v="#VALUE!"/>
    <s v="https://eos-advisory.com/"/>
    <d v="2014-01-01T00:00:00"/>
    <s v="投資ファンド。クリーンテクノロジーとライフサイエンスのスタートアップに投資。"/>
    <s v="投資先企業からのリターンによりマネタイズ。"/>
    <s v="クリーンテクノロジーとライフサイエンスのスタートアップ。"/>
    <s v="専門的な投資分野と深い業界知識。"/>
    <s v="セントアンドリュース、ファイフ、イギリス"/>
    <m/>
    <d v="2023-06-20T00:00:00"/>
    <x v="4"/>
    <n v="12758861"/>
    <n v="12758861"/>
  </r>
  <r>
    <s v="Amino"/>
    <x v="12"/>
    <x v="7"/>
    <s v="アミノは、企業とその従業員が複雑な米国の医療システムをナビゲートするのを支援するデータ駆動型のヘルスケアガイダンスプラットフォームです。"/>
    <s v="アミノは、企業とその従業員が米国のヘルスケアシステムの複雑さをナビゲートし、最近ではさらに重要になっている最高のバリューケアを見つけるのを支援するヘルスケアファイナンシャルウェルネスプラットフォームです。計画メンバーが従うデータ駆動型の個別のケアの提案を提供することにより、価値の高いヘルスケアの利点を簡素化します。患者とすべての人に利益をもたらすシステムを使用すると、Amino Healthはヘルスケアをより直感的でアクセスしやすく、便利にします。"/>
    <s v="https://partners.amino.com"/>
    <d v="2013-01-01T00:00:00"/>
    <s v="ヘルスケアデータと技術"/>
    <s v="ヘルスケアデータの解析と洞察の提供"/>
    <s v="ヘルスケアプロバイダー、患者"/>
    <s v="大規模なヘルスケアデータベースとインテリジェントなマッチングシステムを利用して、企業、プラン、メンバーが質の高いケアを見つけ、お金を節約するのを助けます。"/>
    <s v="カリフォルニア州サンフランシスコ、米国"/>
    <s v="$10M to $50M"/>
    <d v="2023-05-11T00:00:00"/>
    <x v="0"/>
    <n v="80000000"/>
    <n v="125000000"/>
  </r>
  <r>
    <s v="LaLa Land Kind Cafe"/>
    <x v="12"/>
    <x v="1"/>
    <s v="Lala Land Kindは、雇用を通じて若者に力を与え、指導することに専念するオーガニックカフェです。"/>
    <s v="Lala Land Kindは、雇用を通じて若者に力を与え、指導することに専念するオーガニックカフェです。 Lala Land Kind Cafeの使命は、社会的規範として優しさを促進しながら、雇用と指導を通じて里親の若者に力を与えることです。彼らは、成功の尺度が社会に生み出すプラスの影響にあると固く信じています。ドアに入るすべての個人の生活に前向きな違いを生むよう努めることによって、彼らは親切の伝染性の波に火をつけることを目指しています。新しい店舗を開くたびに、触れるすべての人が、親切が真の前進であることを例示しようとします。"/>
    <s v="https://lalalandkindcafe.com/"/>
    <d v="2018-01-01T00:00:00"/>
    <s v="フォスターユースを雇用・指導するカフェ。"/>
    <s v="商品販売。"/>
    <s v="カフェの顧客、フォスターユース。"/>
    <s v="社会的な目的を持つビジネスモデル。"/>
    <s v="ダラス、テキサス、米国"/>
    <m/>
    <d v="2023-06-16T00:00:00"/>
    <x v="0"/>
    <n v="60000000"/>
    <n v="60000000"/>
  </r>
  <r>
    <s v="Carrum Health"/>
    <x v="12"/>
    <x v="7"/>
    <s v="Carrum Healthは、患者が品質と安価なケアを受けることを保証する価値ベースのプラットフォームです。"/>
    <s v="ヘルスケアは不当に複雑で費用がかかります。 Carrum Healthでは、支払いモデルを簡素化し、雇用主とその従業員にとってより大きな価値を生み出すための常識的なアプローチを適用しています。私たちは、進歩的な自己保険の雇用主を、業界を通じて最高品質の地域の医療提供者に直接結び付けることでそうしています。最初の包括的なバンドルされた支払いソリューション。当社の革新的なプラットフォームは、ケアがどのように支払われ、提供されるかを再考し、雇用主とそのメンバーの健康上の利益の価値を改善します。"/>
    <s v="https://www.carrumhealth.com"/>
    <d v="2014-03-28T00:00:00"/>
    <s v="ヘルスケアサービスプロバイダー"/>
    <s v="ヘルスケアサービスの提供"/>
    <s v="患者、企業"/>
    <s v="データ駆動型のヘルスケアサービス、手術とがん治療の質を向上させ、コストを削減するために、トップのヘルスケアプロバイダーと直接交渉して前払いのバンドル支払いを提供します。"/>
    <s v="カリフォルニア州サンフランシスコ、米国"/>
    <s v="$1M to $10M"/>
    <d v="2023-05-30T00:00:00"/>
    <x v="2"/>
    <n v="45000000"/>
    <n v="96000000"/>
  </r>
  <r>
    <s v="Kindbody"/>
    <x v="12"/>
    <x v="7"/>
    <s v="Kindbodyは、雇用主のFertility Clinic NetworkおよびFamily Building Benefitiveプロバイダーです。"/>
    <s v="Kindbodyは、包括的な仮想および対面ケアを提供する雇用主のための肥沃度クリニックネットワークおよび家族構築福利厚生プロバイダーです。 Kindbodyの臨床的に管理されたプログラムには、出生率の評価と教育、肥沃度の保存、遺伝子検査、in vitro施肥（IVF）、ドナーと代理出産サービス、および養子縁組が含まれます。雇用主はKindbodyと提携して、親子関係を追求する際に従業員に財政的、医療的、感情的なサポートを提供します。 Kindbodyは、100人以上の雇用主の信頼できる不妊治療プロバイダーであり、240万人以上の命をカバーしています。多くの数千人が、署名クリニック、モバイルクリニック、パートナークリニックのネットワークで、全国のKindbodyからの出生ケアを直接受け取ります。"/>
    <s v="https://www.kindbody.com"/>
    <d v="2018-01-01T00:00:00"/>
    <s v="女性の健康とフェムテックに特化した医療サービス。"/>
    <s v="サービス提供による収益。"/>
    <s v="女性、特に生殖健康に関心のある女性。"/>
    <s v="一元化されたプラットフォームと女性中心のアプローチ。"/>
    <s v="ニューヨーク、ニューヨーク、米国"/>
    <s v="$1M to $10M"/>
    <d v="2023-05-01T00:00:00"/>
    <x v="0"/>
    <n v="25000000"/>
    <n v="306325674"/>
  </r>
  <r>
    <s v="Ideon"/>
    <x v="12"/>
    <x v="4"/>
    <s v="IDEONは、従業員福利厚生セクター向けのヘルスケアデータプラットフォームを開発しています。"/>
    <s v="IDEONは、従業員福利厚生セクター向けのヘルスケアデータプラットフォームを開発しています。一連のアプリケーションプログラミングインターフェイスは、インフラストラクチャまたはミドルウェアを提供し、保険やデジタルヘルス企業がデータのフローにアクセスできるようにし、従業員の福利厚生エコシステム全体に最新のデジタルエクスペリエンスを作成します。"/>
    <s v="http://www.ideonapi.com"/>
    <d v="2014-01-01T00:00:00"/>
    <s v="保険と福利厚生業界をつなぐAPIを提供。"/>
    <s v="APIの利用料金を通じてマネタイズ。"/>
    <s v="保険と福利厚生業界の企業。"/>
    <s v="高速で正確なデータ交換を可能にするAPI。"/>
    <s v="ニューヨーク、ニューヨーク、米国"/>
    <s v="$1M to $10M"/>
    <d v="2023-06-05T00:00:00"/>
    <x v="0"/>
    <n v="10039731"/>
    <n v="44129731"/>
  </r>
  <r>
    <s v="Pareto Health"/>
    <x v="12"/>
    <x v="4"/>
    <s v="Pareto Healthは、従業員の福利厚生グループの捕虜を管理し、従業員がコストを削減し、従業員の福利厚生の管理を増やすことを可能にします。"/>
    <e v="#VALUE!"/>
    <s v="https://paretohealth.com"/>
    <d v="2010-01-01T00:00:00"/>
    <s v="従業員の健康保険のためのキャプティブ保険を提供。"/>
    <s v="サービスの利用料金を通じてマネタイズ。"/>
    <s v="企業。"/>
    <s v="自己保険の新しい形を提供し、コストとリスクを管理。"/>
    <s v="フィラデルフィア、ペンシルベニア州、米国"/>
    <s v="Less than $1M"/>
    <d v="2023-06-05T00:00:00"/>
    <x v="4"/>
    <m/>
    <m/>
  </r>
  <r>
    <s v="Moneco Advisors"/>
    <x v="12"/>
    <x v="4"/>
    <s v="Moneco Advisorsは、投資管理、退職計画、税、保険、レガシー計画、資産管理に専念しています。"/>
    <e v="#VALUE!"/>
    <s v="https://www.monecoadvisors.com/"/>
    <d v="1980-01-01T00:00:00"/>
    <s v="ファイナンシャルプランニングと投資アドバイザリーサービスを提供。"/>
    <s v="サービスの利用料金を通じてマネタイズ。"/>
    <s v="個人や企業の投資家。"/>
    <s v="クライアントのニーズを中心にした深いファイナンシャルプランニング。"/>
    <s v="フェアフィールド、コネチカット州、米国"/>
    <s v="$1M to $10M"/>
    <d v="2023-06-26T00:00:00"/>
    <x v="4"/>
    <m/>
    <m/>
  </r>
  <r>
    <s v="trampay"/>
    <x v="12"/>
    <x v="1"/>
    <s v="Trampayは、労働者の福祉と従業員の福利厚生と貯蓄のために企業にソリューションを提供する社会的影響フィンテックです。"/>
    <s v="Trampayは金融サービスを提供します。プロバイダーと企業の両方にサービスを提供する製品とサービスを提供します。彼らは、医師のオフィス、研究所、レストラン、エンターテイメント、教育のためのサービスを提供しています。"/>
    <s v="https://trampay.com/"/>
    <d v="2020-01-01T00:00:00"/>
    <s v="ワーカー向けの支援とサービスを提供するプラットフォーム。"/>
    <s v="サービス提供による収益。"/>
    <s v="フリーランサー、サービス提供者。"/>
    <s v="ワーカーのニーズを満たす包括的なサービスとサポート。"/>
    <s v="ブラジャー、リオグランデドノルテ、ブラジル"/>
    <m/>
    <d v="2023-05-03T00:00:00"/>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7C665A-2C29-4B9F-9F78-BC7AFF00A090}" name="ピボットテーブル2" cacheId="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4:J23" firstHeaderRow="1" firstDataRow="2" firstDataCol="1" rowPageCount="1" colPageCount="1"/>
  <pivotFields count="17">
    <pivotField showAll="0"/>
    <pivotField axis="axisRow" showAll="0">
      <items count="38">
        <item m="1" x="21"/>
        <item x="0"/>
        <item x="8"/>
        <item x="9"/>
        <item m="1" x="20"/>
        <item m="1" x="33"/>
        <item m="1" x="32"/>
        <item m="1" x="31"/>
        <item x="10"/>
        <item m="1" x="17"/>
        <item m="1" x="36"/>
        <item m="1" x="29"/>
        <item m="1" x="35"/>
        <item m="1" x="25"/>
        <item x="2"/>
        <item x="3"/>
        <item m="1" x="18"/>
        <item x="4"/>
        <item m="1" x="19"/>
        <item m="1" x="28"/>
        <item x="6"/>
        <item x="7"/>
        <item x="11"/>
        <item m="1" x="23"/>
        <item m="1" x="22"/>
        <item m="1" x="24"/>
        <item x="16"/>
        <item x="12"/>
        <item m="1" x="30"/>
        <item x="13"/>
        <item x="15"/>
        <item m="1" x="34"/>
        <item m="1" x="27"/>
        <item m="1" x="26"/>
        <item x="1"/>
        <item x="5"/>
        <item x="14"/>
        <item t="default"/>
      </items>
    </pivotField>
    <pivotField axis="axisCol" showAll="0">
      <items count="25">
        <item x="4"/>
        <item x="1"/>
        <item x="0"/>
        <item m="1" x="14"/>
        <item m="1" x="9"/>
        <item m="1" x="15"/>
        <item m="1" x="12"/>
        <item m="1" x="8"/>
        <item m="1" x="22"/>
        <item m="1" x="10"/>
        <item m="1" x="19"/>
        <item x="7"/>
        <item m="1" x="18"/>
        <item m="1" x="11"/>
        <item m="1" x="17"/>
        <item m="1" x="16"/>
        <item m="1" x="23"/>
        <item x="3"/>
        <item x="6"/>
        <item m="1" x="21"/>
        <item m="1" x="13"/>
        <item m="1" x="20"/>
        <item x="2"/>
        <item x="5"/>
        <item t="default"/>
      </items>
    </pivotField>
    <pivotField showAll="0"/>
    <pivotField showAll="0"/>
    <pivotField showAll="0"/>
    <pivotField showAll="0"/>
    <pivotField showAll="0"/>
    <pivotField showAll="0"/>
    <pivotField showAll="0"/>
    <pivotField showAll="0"/>
    <pivotField showAll="0"/>
    <pivotField showAll="0"/>
    <pivotField numFmtId="14" showAll="0"/>
    <pivotField axis="axisPage" showAll="0">
      <items count="18">
        <item m="1" x="10"/>
        <item m="1" x="13"/>
        <item m="1" x="9"/>
        <item x="1"/>
        <item x="5"/>
        <item x="3"/>
        <item x="4"/>
        <item m="1" x="14"/>
        <item x="0"/>
        <item m="1" x="12"/>
        <item m="1" x="8"/>
        <item m="1" x="15"/>
        <item m="1" x="16"/>
        <item x="2"/>
        <item m="1" x="11"/>
        <item x="6"/>
        <item x="7"/>
        <item t="default"/>
      </items>
    </pivotField>
    <pivotField dataField="1" showAll="0"/>
    <pivotField showAll="0"/>
  </pivotFields>
  <rowFields count="1">
    <field x="1"/>
  </rowFields>
  <rowItems count="18">
    <i>
      <x v="1"/>
    </i>
    <i>
      <x v="2"/>
    </i>
    <i>
      <x v="3"/>
    </i>
    <i>
      <x v="8"/>
    </i>
    <i>
      <x v="14"/>
    </i>
    <i>
      <x v="15"/>
    </i>
    <i>
      <x v="17"/>
    </i>
    <i>
      <x v="20"/>
    </i>
    <i>
      <x v="21"/>
    </i>
    <i>
      <x v="22"/>
    </i>
    <i>
      <x v="26"/>
    </i>
    <i>
      <x v="27"/>
    </i>
    <i>
      <x v="29"/>
    </i>
    <i>
      <x v="30"/>
    </i>
    <i>
      <x v="34"/>
    </i>
    <i>
      <x v="35"/>
    </i>
    <i>
      <x v="36"/>
    </i>
    <i t="grand">
      <x/>
    </i>
  </rowItems>
  <colFields count="1">
    <field x="2"/>
  </colFields>
  <colItems count="9">
    <i>
      <x/>
    </i>
    <i>
      <x v="1"/>
    </i>
    <i>
      <x v="2"/>
    </i>
    <i>
      <x v="11"/>
    </i>
    <i>
      <x v="17"/>
    </i>
    <i>
      <x v="18"/>
    </i>
    <i>
      <x v="22"/>
    </i>
    <i>
      <x v="23"/>
    </i>
    <i t="grand">
      <x/>
    </i>
  </colItems>
  <pageFields count="1">
    <pageField fld="14" hier="-1"/>
  </pageFields>
  <dataFields count="1">
    <dataField name="直近調達額" fld="15" baseField="0" baseItem="0"/>
  </dataFields>
  <formats count="25">
    <format dxfId="24">
      <pivotArea field="14" grandCol="1" outline="0" collapsedLevelsAreSubtotals="1" axis="axisPage" fieldPosition="0">
        <references count="1">
          <reference field="4294967294" count="1" selected="0">
            <x v="0"/>
          </reference>
        </references>
      </pivotArea>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14" type="button" dataOnly="0" labelOnly="1" outline="0" axis="axisPage" fieldPosition="0"/>
    </format>
    <format dxfId="19">
      <pivotArea field="-2" type="button" dataOnly="0" labelOnly="1" outline="0" axis="axisValues" fieldPosition="0"/>
    </format>
    <format dxfId="18">
      <pivotArea type="topRight" dataOnly="0" labelOnly="1" outline="0" fieldPosition="0"/>
    </format>
    <format dxfId="17">
      <pivotArea dataOnly="0" labelOnly="1" grandRow="1" outline="0" fieldPosition="0"/>
    </format>
    <format dxfId="16">
      <pivotArea field="14" dataOnly="0" labelOnly="1" grandCol="1" outline="0" axis="axisPage" fieldPosition="0">
        <references count="1">
          <reference field="4294967294" count="1" selected="0">
            <x v="0"/>
          </reference>
        </references>
      </pivotArea>
    </format>
    <format dxfId="15">
      <pivotArea field="14" grandCol="1" outline="0" collapsedLevelsAreSubtotals="1" axis="axisPage" fieldPosition="0">
        <references count="1">
          <reference field="4294967294" count="1" selected="0">
            <x v="0"/>
          </reference>
        </references>
      </pivotArea>
    </format>
    <format dxfId="14">
      <pivotArea type="all" dataOnly="0" outline="0" fieldPosition="0"/>
    </format>
    <format dxfId="13">
      <pivotArea outline="0" collapsedLevelsAreSubtotals="1" fieldPosition="0"/>
    </format>
    <format dxfId="12">
      <pivotArea field="14" type="button" dataOnly="0" labelOnly="1" outline="0" axis="axisPage" fieldPosition="0"/>
    </format>
    <format dxfId="11">
      <pivotArea field="-2" type="button" dataOnly="0" labelOnly="1" outline="0" axis="axisValues" fieldPosition="0"/>
    </format>
    <format dxfId="10">
      <pivotArea type="topRight" dataOnly="0" labelOnly="1" outline="0" fieldPosition="0"/>
    </format>
    <format dxfId="9">
      <pivotArea dataOnly="0" labelOnly="1" grandRow="1" outline="0" fieldPosition="0"/>
    </format>
    <format dxfId="8">
      <pivotArea field="14" dataOnly="0" labelOnly="1" grandCol="1" outline="0" axis="axisPage" fieldPosition="0">
        <references count="1">
          <reference field="4294967294" count="1" selected="0">
            <x v="0"/>
          </reference>
        </references>
      </pivotArea>
    </format>
    <format dxfId="7">
      <pivotArea dataOnly="0" labelOnly="1" grandCol="1" outline="0" fieldPosition="0"/>
    </format>
    <format dxfId="6">
      <pivotArea type="origin" dataOnly="0" labelOnly="1" outline="0" fieldPosition="0"/>
    </format>
    <format dxfId="5">
      <pivotArea type="origin" dataOnly="0" labelOnly="1" outline="0" fieldPosition="0"/>
    </format>
    <format dxfId="4">
      <pivotArea type="origin" dataOnly="0" labelOnly="1" outline="0" fieldPosition="0"/>
    </format>
    <format dxfId="3">
      <pivotArea type="origin" dataOnly="0" labelOnly="1" outline="0" fieldPosition="0"/>
    </format>
    <format dxfId="2">
      <pivotArea type="origin" dataOnly="0" labelOnly="1" outline="0" fieldPosition="0"/>
    </format>
    <format dxfId="1">
      <pivotArea collapsedLevelsAreSubtotals="1" fieldPosition="0">
        <references count="2">
          <reference field="1" count="23">
            <x v="8"/>
            <x v="9"/>
            <x v="10"/>
            <x v="11"/>
            <x v="12"/>
            <x v="13"/>
            <x v="14"/>
            <x v="15"/>
            <x v="16"/>
            <x v="17"/>
            <x v="18"/>
            <x v="19"/>
            <x v="20"/>
            <x v="21"/>
            <x v="22"/>
            <x v="23"/>
            <x v="24"/>
            <x v="25"/>
            <x v="26"/>
            <x v="27"/>
            <x v="28"/>
            <x v="29"/>
            <x v="30"/>
          </reference>
          <reference field="2" count="0" selected="0"/>
        </references>
      </pivotArea>
    </format>
    <format dxfId="0">
      <pivotArea field="2" grandRow="1" outline="0" collapsedLevelsAreSubtotals="1" axis="axisCol" fieldPosition="0">
        <references count="1">
          <reference field="2" count="0" selected="0"/>
        </references>
      </pivotArea>
    </format>
  </formats>
  <conditionalFormats count="5">
    <conditionalFormat priority="12">
      <pivotAreas count="1">
        <pivotArea type="data" collapsedLevelsAreSubtotals="1" fieldPosition="0">
          <references count="3">
            <reference field="4294967294" count="1" selected="0">
              <x v="0"/>
            </reference>
            <reference field="1" count="23">
              <x v="8"/>
              <x v="9"/>
              <x v="10"/>
              <x v="11"/>
              <x v="12"/>
              <x v="13"/>
              <x v="14"/>
              <x v="15"/>
              <x v="16"/>
              <x v="17"/>
              <x v="18"/>
              <x v="19"/>
              <x v="20"/>
              <x v="21"/>
              <x v="22"/>
              <x v="23"/>
              <x v="24"/>
              <x v="25"/>
              <x v="26"/>
              <x v="27"/>
              <x v="28"/>
              <x v="29"/>
              <x v="30"/>
            </reference>
            <reference field="2" count="18" selected="0">
              <x v="0"/>
              <x v="1"/>
              <x v="2"/>
              <x v="3"/>
              <x v="4"/>
              <x v="5"/>
              <x v="6"/>
              <x v="7"/>
              <x v="8"/>
              <x v="9"/>
              <x v="10"/>
              <x v="11"/>
              <x v="12"/>
              <x v="13"/>
              <x v="14"/>
              <x v="15"/>
              <x v="16"/>
              <x v="17"/>
            </reference>
          </references>
        </pivotArea>
      </pivotAreas>
    </conditionalFormat>
    <conditionalFormat priority="11">
      <pivotAreas count="1">
        <pivotArea type="data" grandCol="1" collapsedLevelsAreSubtotals="1" fieldPosition="0">
          <references count="2">
            <reference field="4294967294" count="1" selected="0">
              <x v="0"/>
            </reference>
            <reference field="1" count="23">
              <x v="8"/>
              <x v="9"/>
              <x v="10"/>
              <x v="11"/>
              <x v="12"/>
              <x v="13"/>
              <x v="14"/>
              <x v="15"/>
              <x v="16"/>
              <x v="17"/>
              <x v="18"/>
              <x v="19"/>
              <x v="20"/>
              <x v="21"/>
              <x v="22"/>
              <x v="23"/>
              <x v="24"/>
              <x v="25"/>
              <x v="26"/>
              <x v="27"/>
              <x v="28"/>
              <x v="29"/>
              <x v="30"/>
            </reference>
          </references>
        </pivotArea>
      </pivotAreas>
    </conditionalFormat>
    <conditionalFormat priority="6">
      <pivotAreas count="1">
        <pivotArea type="data" collapsedLevelsAreSubtotals="1" fieldPosition="0">
          <references count="3">
            <reference field="4294967294" count="1" selected="0">
              <x v="0"/>
            </reference>
            <reference field="1" count="31">
              <x v="0"/>
              <x v="1"/>
              <x v="2"/>
              <x v="3"/>
              <x v="4"/>
              <x v="5"/>
              <x v="6"/>
              <x v="7"/>
              <x v="8"/>
              <x v="9"/>
              <x v="10"/>
              <x v="11"/>
              <x v="12"/>
              <x v="13"/>
              <x v="14"/>
              <x v="15"/>
              <x v="16"/>
              <x v="17"/>
              <x v="18"/>
              <x v="19"/>
              <x v="20"/>
              <x v="21"/>
              <x v="22"/>
              <x v="23"/>
              <x v="24"/>
              <x v="25"/>
              <x v="26"/>
              <x v="27"/>
              <x v="28"/>
              <x v="29"/>
              <x v="30"/>
            </reference>
            <reference field="2" count="18" selected="0">
              <x v="0"/>
              <x v="1"/>
              <x v="2"/>
              <x v="3"/>
              <x v="4"/>
              <x v="5"/>
              <x v="6"/>
              <x v="7"/>
              <x v="8"/>
              <x v="9"/>
              <x v="10"/>
              <x v="11"/>
              <x v="12"/>
              <x v="13"/>
              <x v="14"/>
              <x v="15"/>
              <x v="16"/>
              <x v="17"/>
            </reference>
          </references>
        </pivotArea>
      </pivotAreas>
    </conditionalFormat>
    <conditionalFormat priority="5">
      <pivotAreas count="1">
        <pivotArea type="data" grandCol="1" collapsedLevelsAreSubtotals="1" fieldPosition="0">
          <references count="2">
            <reference field="4294967294" count="1" selected="0">
              <x v="0"/>
            </reference>
            <reference field="1" count="31">
              <x v="0"/>
              <x v="1"/>
              <x v="2"/>
              <x v="3"/>
              <x v="4"/>
              <x v="5"/>
              <x v="6"/>
              <x v="7"/>
              <x v="8"/>
              <x v="9"/>
              <x v="10"/>
              <x v="11"/>
              <x v="12"/>
              <x v="13"/>
              <x v="14"/>
              <x v="15"/>
              <x v="16"/>
              <x v="17"/>
              <x v="18"/>
              <x v="19"/>
              <x v="20"/>
              <x v="21"/>
              <x v="22"/>
              <x v="23"/>
              <x v="24"/>
              <x v="25"/>
              <x v="26"/>
              <x v="27"/>
              <x v="28"/>
              <x v="29"/>
              <x v="30"/>
            </reference>
          </references>
        </pivotArea>
      </pivotAreas>
    </conditionalFormat>
    <conditionalFormat priority="1">
      <pivotAreas count="1">
        <pivotArea type="data" grandRow="1" outline="0" collapsedLevelsAreSubtotals="1" fieldPosition="0">
          <references count="2">
            <reference field="4294967294" count="1" selected="0">
              <x v="0"/>
            </reference>
            <reference field="2"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B475F17-7C15-49FF-9B85-40C2FAC3605B}" name="ピボットテーブル3" cacheId="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28:J47" firstHeaderRow="1" firstDataRow="2" firstDataCol="1" rowPageCount="1" colPageCount="1"/>
  <pivotFields count="17">
    <pivotField showAll="0"/>
    <pivotField axis="axisRow" showAll="0">
      <items count="38">
        <item m="1" x="21"/>
        <item x="0"/>
        <item x="8"/>
        <item x="9"/>
        <item m="1" x="20"/>
        <item m="1" x="33"/>
        <item m="1" x="32"/>
        <item m="1" x="31"/>
        <item x="10"/>
        <item m="1" x="17"/>
        <item m="1" x="36"/>
        <item m="1" x="29"/>
        <item m="1" x="35"/>
        <item m="1" x="25"/>
        <item x="2"/>
        <item x="3"/>
        <item m="1" x="18"/>
        <item x="4"/>
        <item m="1" x="19"/>
        <item m="1" x="28"/>
        <item x="6"/>
        <item x="7"/>
        <item x="11"/>
        <item m="1" x="23"/>
        <item m="1" x="22"/>
        <item m="1" x="24"/>
        <item x="16"/>
        <item x="12"/>
        <item m="1" x="30"/>
        <item x="13"/>
        <item x="15"/>
        <item m="1" x="34"/>
        <item m="1" x="27"/>
        <item m="1" x="26"/>
        <item x="1"/>
        <item x="5"/>
        <item x="14"/>
        <item t="default"/>
      </items>
    </pivotField>
    <pivotField axis="axisCol" showAll="0">
      <items count="25">
        <item x="4"/>
        <item x="1"/>
        <item x="0"/>
        <item m="1" x="14"/>
        <item m="1" x="9"/>
        <item m="1" x="15"/>
        <item m="1" x="12"/>
        <item m="1" x="8"/>
        <item m="1" x="22"/>
        <item m="1" x="10"/>
        <item m="1" x="19"/>
        <item x="7"/>
        <item m="1" x="18"/>
        <item m="1" x="11"/>
        <item m="1" x="17"/>
        <item m="1" x="16"/>
        <item m="1" x="23"/>
        <item x="3"/>
        <item x="6"/>
        <item m="1" x="21"/>
        <item m="1" x="13"/>
        <item m="1" x="20"/>
        <item x="2"/>
        <item x="5"/>
        <item t="default"/>
      </items>
    </pivotField>
    <pivotField showAll="0"/>
    <pivotField showAll="0"/>
    <pivotField showAll="0"/>
    <pivotField showAll="0"/>
    <pivotField showAll="0"/>
    <pivotField showAll="0"/>
    <pivotField showAll="0"/>
    <pivotField showAll="0"/>
    <pivotField showAll="0"/>
    <pivotField showAll="0"/>
    <pivotField numFmtId="14" showAll="0"/>
    <pivotField axis="axisPage" showAll="0">
      <items count="18">
        <item m="1" x="10"/>
        <item m="1" x="13"/>
        <item m="1" x="9"/>
        <item x="1"/>
        <item x="5"/>
        <item x="3"/>
        <item x="4"/>
        <item m="1" x="14"/>
        <item x="0"/>
        <item m="1" x="12"/>
        <item m="1" x="8"/>
        <item m="1" x="15"/>
        <item m="1" x="16"/>
        <item x="2"/>
        <item m="1" x="11"/>
        <item x="6"/>
        <item x="7"/>
        <item t="default"/>
      </items>
    </pivotField>
    <pivotField dataField="1" showAll="0"/>
    <pivotField showAll="0"/>
  </pivotFields>
  <rowFields count="1">
    <field x="1"/>
  </rowFields>
  <rowItems count="18">
    <i>
      <x v="1"/>
    </i>
    <i>
      <x v="2"/>
    </i>
    <i>
      <x v="3"/>
    </i>
    <i>
      <x v="8"/>
    </i>
    <i>
      <x v="14"/>
    </i>
    <i>
      <x v="15"/>
    </i>
    <i>
      <x v="17"/>
    </i>
    <i>
      <x v="20"/>
    </i>
    <i>
      <x v="21"/>
    </i>
    <i>
      <x v="22"/>
    </i>
    <i>
      <x v="26"/>
    </i>
    <i>
      <x v="27"/>
    </i>
    <i>
      <x v="29"/>
    </i>
    <i>
      <x v="30"/>
    </i>
    <i>
      <x v="34"/>
    </i>
    <i>
      <x v="35"/>
    </i>
    <i>
      <x v="36"/>
    </i>
    <i t="grand">
      <x/>
    </i>
  </rowItems>
  <colFields count="1">
    <field x="2"/>
  </colFields>
  <colItems count="9">
    <i>
      <x/>
    </i>
    <i>
      <x v="1"/>
    </i>
    <i>
      <x v="2"/>
    </i>
    <i>
      <x v="11"/>
    </i>
    <i>
      <x v="17"/>
    </i>
    <i>
      <x v="18"/>
    </i>
    <i>
      <x v="22"/>
    </i>
    <i>
      <x v="23"/>
    </i>
    <i t="grand">
      <x/>
    </i>
  </colItems>
  <pageFields count="1">
    <pageField fld="14" hier="-1"/>
  </pageFields>
  <dataFields count="1">
    <dataField name="直近調達額一社当たり平均" fld="15" baseField="0" baseItem="0"/>
  </dataFields>
  <formats count="25">
    <format dxfId="49">
      <pivotArea field="14" grandCol="1" outline="0" collapsedLevelsAreSubtotals="1" axis="axisPage" fieldPosition="0">
        <references count="1">
          <reference field="4294967294" count="1" selected="0">
            <x v="0"/>
          </reference>
        </references>
      </pivotArea>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14" type="button" dataOnly="0" labelOnly="1" outline="0" axis="axisPage" fieldPosition="0"/>
    </format>
    <format dxfId="44">
      <pivotArea field="-2" type="button" dataOnly="0" labelOnly="1" outline="0" axis="axisValues" fieldPosition="0"/>
    </format>
    <format dxfId="43">
      <pivotArea type="topRight" dataOnly="0" labelOnly="1" outline="0" fieldPosition="0"/>
    </format>
    <format dxfId="42">
      <pivotArea dataOnly="0" labelOnly="1" grandRow="1" outline="0" fieldPosition="0"/>
    </format>
    <format dxfId="41">
      <pivotArea field="14" dataOnly="0" labelOnly="1" grandCol="1" outline="0" axis="axisPage" fieldPosition="0">
        <references count="1">
          <reference field="4294967294" count="1" selected="0">
            <x v="0"/>
          </reference>
        </references>
      </pivotArea>
    </format>
    <format dxfId="40">
      <pivotArea field="14" grandCol="1" outline="0" collapsedLevelsAreSubtotals="1" axis="axisPage" fieldPosition="0">
        <references count="1">
          <reference field="4294967294" count="1" selected="0">
            <x v="0"/>
          </reference>
        </references>
      </pivotArea>
    </format>
    <format dxfId="39">
      <pivotArea type="all" dataOnly="0" outline="0" fieldPosition="0"/>
    </format>
    <format dxfId="38">
      <pivotArea outline="0" collapsedLevelsAreSubtotals="1" fieldPosition="0"/>
    </format>
    <format dxfId="37">
      <pivotArea field="14" type="button" dataOnly="0" labelOnly="1" outline="0" axis="axisPage" fieldPosition="0"/>
    </format>
    <format dxfId="36">
      <pivotArea field="-2" type="button" dataOnly="0" labelOnly="1" outline="0" axis="axisValues" fieldPosition="0"/>
    </format>
    <format dxfId="35">
      <pivotArea type="topRight" dataOnly="0" labelOnly="1" outline="0" fieldPosition="0"/>
    </format>
    <format dxfId="34">
      <pivotArea dataOnly="0" labelOnly="1" grandRow="1" outline="0" fieldPosition="0"/>
    </format>
    <format dxfId="33">
      <pivotArea field="14" dataOnly="0" labelOnly="1" grandCol="1" outline="0" axis="axisPage" fieldPosition="0">
        <references count="1">
          <reference field="4294967294" count="1" selected="0">
            <x v="0"/>
          </reference>
        </references>
      </pivotArea>
    </format>
    <format dxfId="32">
      <pivotArea dataOnly="0" labelOnly="1" grandCol="1" outline="0" fieldPosition="0"/>
    </format>
    <format dxfId="31">
      <pivotArea type="origin" dataOnly="0" labelOnly="1" outline="0" fieldPosition="0"/>
    </format>
    <format dxfId="30">
      <pivotArea type="origin" dataOnly="0" labelOnly="1" outline="0" fieldPosition="0"/>
    </format>
    <format dxfId="29">
      <pivotArea type="origin" dataOnly="0" labelOnly="1" outline="0" fieldPosition="0"/>
    </format>
    <format dxfId="28">
      <pivotArea type="origin" dataOnly="0" labelOnly="1" outline="0" fieldPosition="0"/>
    </format>
    <format dxfId="27">
      <pivotArea type="origin" dataOnly="0" labelOnly="1" outline="0" fieldPosition="0"/>
    </format>
    <format dxfId="26">
      <pivotArea collapsedLevelsAreSubtotals="1" fieldPosition="0">
        <references count="2">
          <reference field="1" count="23">
            <x v="8"/>
            <x v="9"/>
            <x v="10"/>
            <x v="11"/>
            <x v="12"/>
            <x v="13"/>
            <x v="14"/>
            <x v="15"/>
            <x v="16"/>
            <x v="17"/>
            <x v="18"/>
            <x v="19"/>
            <x v="20"/>
            <x v="21"/>
            <x v="22"/>
            <x v="23"/>
            <x v="24"/>
            <x v="25"/>
            <x v="26"/>
            <x v="27"/>
            <x v="28"/>
            <x v="29"/>
            <x v="30"/>
          </reference>
          <reference field="2" count="0" selected="0"/>
        </references>
      </pivotArea>
    </format>
    <format dxfId="25">
      <pivotArea field="2" grandRow="1" outline="0" collapsedLevelsAreSubtotals="1" axis="axisCol" fieldPosition="0">
        <references count="1">
          <reference field="2" count="0" selected="0"/>
        </references>
      </pivotArea>
    </format>
  </formats>
  <conditionalFormats count="5">
    <conditionalFormat priority="8">
      <pivotAreas count="1">
        <pivotArea type="data" collapsedLevelsAreSubtotals="1" fieldPosition="0">
          <references count="3">
            <reference field="4294967294" count="1" selected="0">
              <x v="0"/>
            </reference>
            <reference field="1" count="23">
              <x v="8"/>
              <x v="9"/>
              <x v="10"/>
              <x v="11"/>
              <x v="12"/>
              <x v="13"/>
              <x v="14"/>
              <x v="15"/>
              <x v="16"/>
              <x v="17"/>
              <x v="18"/>
              <x v="19"/>
              <x v="20"/>
              <x v="21"/>
              <x v="22"/>
              <x v="23"/>
              <x v="24"/>
              <x v="25"/>
              <x v="26"/>
              <x v="27"/>
              <x v="28"/>
              <x v="29"/>
              <x v="30"/>
            </reference>
            <reference field="2" count="18" selected="0">
              <x v="0"/>
              <x v="1"/>
              <x v="2"/>
              <x v="3"/>
              <x v="4"/>
              <x v="5"/>
              <x v="6"/>
              <x v="7"/>
              <x v="8"/>
              <x v="9"/>
              <x v="10"/>
              <x v="11"/>
              <x v="12"/>
              <x v="13"/>
              <x v="14"/>
              <x v="15"/>
              <x v="16"/>
              <x v="17"/>
            </reference>
          </references>
        </pivotArea>
      </pivotAreas>
    </conditionalFormat>
    <conditionalFormat priority="7">
      <pivotAreas count="1">
        <pivotArea type="data" grandCol="1" collapsedLevelsAreSubtotals="1" fieldPosition="0">
          <references count="2">
            <reference field="4294967294" count="1" selected="0">
              <x v="0"/>
            </reference>
            <reference field="1" count="23">
              <x v="8"/>
              <x v="9"/>
              <x v="10"/>
              <x v="11"/>
              <x v="12"/>
              <x v="13"/>
              <x v="14"/>
              <x v="15"/>
              <x v="16"/>
              <x v="17"/>
              <x v="18"/>
              <x v="19"/>
              <x v="20"/>
              <x v="21"/>
              <x v="22"/>
              <x v="23"/>
              <x v="24"/>
              <x v="25"/>
              <x v="26"/>
              <x v="27"/>
              <x v="28"/>
              <x v="29"/>
              <x v="30"/>
            </reference>
          </references>
        </pivotArea>
      </pivotAreas>
    </conditionalFormat>
    <conditionalFormat priority="4">
      <pivotAreas count="1">
        <pivotArea type="data" collapsedLevelsAreSubtotals="1" fieldPosition="0">
          <references count="3">
            <reference field="4294967294" count="1" selected="0">
              <x v="0"/>
            </reference>
            <reference field="1" count="31">
              <x v="0"/>
              <x v="1"/>
              <x v="2"/>
              <x v="3"/>
              <x v="4"/>
              <x v="5"/>
              <x v="6"/>
              <x v="7"/>
              <x v="8"/>
              <x v="9"/>
              <x v="10"/>
              <x v="11"/>
              <x v="12"/>
              <x v="13"/>
              <x v="14"/>
              <x v="15"/>
              <x v="16"/>
              <x v="17"/>
              <x v="18"/>
              <x v="19"/>
              <x v="20"/>
              <x v="21"/>
              <x v="22"/>
              <x v="23"/>
              <x v="24"/>
              <x v="25"/>
              <x v="26"/>
              <x v="27"/>
              <x v="28"/>
              <x v="29"/>
              <x v="30"/>
            </reference>
            <reference field="2" count="18" selected="0">
              <x v="0"/>
              <x v="1"/>
              <x v="2"/>
              <x v="3"/>
              <x v="4"/>
              <x v="5"/>
              <x v="6"/>
              <x v="7"/>
              <x v="8"/>
              <x v="9"/>
              <x v="10"/>
              <x v="11"/>
              <x v="12"/>
              <x v="13"/>
              <x v="14"/>
              <x v="15"/>
              <x v="16"/>
              <x v="17"/>
            </reference>
          </references>
        </pivotArea>
      </pivotAreas>
    </conditionalFormat>
    <conditionalFormat priority="3">
      <pivotAreas count="1">
        <pivotArea type="data" grandCol="1" collapsedLevelsAreSubtotals="1" fieldPosition="0">
          <references count="2">
            <reference field="4294967294" count="1" selected="0">
              <x v="0"/>
            </reference>
            <reference field="1" count="31">
              <x v="0"/>
              <x v="1"/>
              <x v="2"/>
              <x v="3"/>
              <x v="4"/>
              <x v="5"/>
              <x v="6"/>
              <x v="7"/>
              <x v="8"/>
              <x v="9"/>
              <x v="10"/>
              <x v="11"/>
              <x v="12"/>
              <x v="13"/>
              <x v="14"/>
              <x v="15"/>
              <x v="16"/>
              <x v="17"/>
              <x v="18"/>
              <x v="19"/>
              <x v="20"/>
              <x v="21"/>
              <x v="22"/>
              <x v="23"/>
              <x v="24"/>
              <x v="25"/>
              <x v="26"/>
              <x v="27"/>
              <x v="28"/>
              <x v="29"/>
              <x v="3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2"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3DEDD03-360E-4A80-B516-8843C765BF8A}" name="ピボットテーブル5"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159:J312" firstHeaderRow="1" firstDataRow="2" firstDataCol="1"/>
  <pivotFields count="4">
    <pivotField axis="axisRow" showAll="0">
      <items count="152">
        <item x="59"/>
        <item x="60"/>
        <item x="61"/>
        <item x="132"/>
        <item x="62"/>
        <item x="131"/>
        <item x="63"/>
        <item x="64"/>
        <item x="65"/>
        <item x="130"/>
        <item x="66"/>
        <item x="150"/>
        <item x="67"/>
        <item x="129"/>
        <item x="68"/>
        <item x="128"/>
        <item x="127"/>
        <item x="69"/>
        <item x="70"/>
        <item x="126"/>
        <item x="125"/>
        <item x="71"/>
        <item x="72"/>
        <item x="149"/>
        <item x="73"/>
        <item x="124"/>
        <item x="123"/>
        <item x="74"/>
        <item x="75"/>
        <item x="122"/>
        <item x="76"/>
        <item x="77"/>
        <item x="78"/>
        <item x="79"/>
        <item x="80"/>
        <item x="148"/>
        <item x="81"/>
        <item x="82"/>
        <item x="147"/>
        <item x="83"/>
        <item x="84"/>
        <item x="121"/>
        <item x="85"/>
        <item x="86"/>
        <item x="87"/>
        <item x="146"/>
        <item x="88"/>
        <item x="89"/>
        <item x="90"/>
        <item x="91"/>
        <item x="120"/>
        <item x="119"/>
        <item x="92"/>
        <item x="93"/>
        <item x="145"/>
        <item x="94"/>
        <item x="95"/>
        <item x="144"/>
        <item x="96"/>
        <item x="118"/>
        <item x="143"/>
        <item x="142"/>
        <item x="22"/>
        <item x="23"/>
        <item x="141"/>
        <item x="117"/>
        <item x="116"/>
        <item x="97"/>
        <item x="98"/>
        <item x="115"/>
        <item x="99"/>
        <item x="24"/>
        <item x="100"/>
        <item x="140"/>
        <item x="114"/>
        <item x="101"/>
        <item x="25"/>
        <item x="139"/>
        <item x="26"/>
        <item x="27"/>
        <item x="102"/>
        <item x="138"/>
        <item x="103"/>
        <item x="137"/>
        <item x="104"/>
        <item x="105"/>
        <item x="113"/>
        <item x="136"/>
        <item x="112"/>
        <item x="106"/>
        <item x="28"/>
        <item x="29"/>
        <item x="107"/>
        <item x="30"/>
        <item x="108"/>
        <item x="111"/>
        <item x="135"/>
        <item x="109"/>
        <item x="134"/>
        <item x="110"/>
        <item x="31"/>
        <item x="133"/>
        <item x="32"/>
        <item x="33"/>
        <item x="48"/>
        <item x="49"/>
        <item x="50"/>
        <item x="51"/>
        <item x="34"/>
        <item x="52"/>
        <item x="35"/>
        <item x="36"/>
        <item x="37"/>
        <item x="38"/>
        <item x="17"/>
        <item x="53"/>
        <item x="20"/>
        <item x="3"/>
        <item x="39"/>
        <item x="15"/>
        <item x="40"/>
        <item x="12"/>
        <item x="54"/>
        <item x="41"/>
        <item x="18"/>
        <item x="13"/>
        <item x="9"/>
        <item x="19"/>
        <item x="42"/>
        <item x="43"/>
        <item x="55"/>
        <item x="44"/>
        <item x="45"/>
        <item x="21"/>
        <item x="56"/>
        <item x="14"/>
        <item x="2"/>
        <item x="1"/>
        <item x="0"/>
        <item x="11"/>
        <item x="57"/>
        <item x="58"/>
        <item x="8"/>
        <item x="46"/>
        <item x="16"/>
        <item x="7"/>
        <item x="10"/>
        <item x="6"/>
        <item x="4"/>
        <item x="47"/>
        <item x="5"/>
        <item t="default"/>
      </items>
    </pivotField>
    <pivotField dataField="1" showAll="0"/>
    <pivotField showAll="0">
      <items count="15">
        <item m="1" x="13"/>
        <item x="3"/>
        <item x="11"/>
        <item x="1"/>
        <item x="0"/>
        <item x="6"/>
        <item x="5"/>
        <item x="7"/>
        <item x="2"/>
        <item x="4"/>
        <item x="9"/>
        <item x="8"/>
        <item x="12"/>
        <item x="10"/>
        <item t="default"/>
      </items>
    </pivotField>
    <pivotField axis="axisCol" showAll="0">
      <items count="9">
        <item x="1"/>
        <item x="0"/>
        <item x="2"/>
        <item x="3"/>
        <item x="4"/>
        <item x="6"/>
        <item x="7"/>
        <item x="5"/>
        <item t="default"/>
      </items>
    </pivotField>
  </pivotFields>
  <rowFields count="1">
    <field x="0"/>
  </rowFields>
  <rowItems count="1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t="grand">
      <x/>
    </i>
  </rowItems>
  <colFields count="1">
    <field x="3"/>
  </colFields>
  <colItems count="9">
    <i>
      <x/>
    </i>
    <i>
      <x v="1"/>
    </i>
    <i>
      <x v="2"/>
    </i>
    <i>
      <x v="3"/>
    </i>
    <i>
      <x v="4"/>
    </i>
    <i>
      <x v="5"/>
    </i>
    <i>
      <x v="6"/>
    </i>
    <i>
      <x v="7"/>
    </i>
    <i t="grand">
      <x/>
    </i>
  </colItems>
  <dataFields count="1">
    <dataField name="合計 / 提供金額" fld="1" baseField="0" baseItem="0"/>
  </dataFields>
  <conditionalFormats count="2">
    <conditionalFormat priority="1">
      <pivotAreas count="1">
        <pivotArea type="data" grandCol="1" collapsedLevelsAreSubtotals="1" fieldPosition="0">
          <references count="2">
            <reference field="4294967294" count="1" selected="0">
              <x v="0"/>
            </reference>
            <reference field="0" count="151">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s>
        </pivotArea>
      </pivotAreas>
    </conditionalFormat>
    <conditionalFormat priority="2">
      <pivotAreas count="1">
        <pivotArea type="data" collapsedLevelsAreSubtotals="1" fieldPosition="0">
          <references count="3">
            <reference field="4294967294" count="1" selected="0">
              <x v="0"/>
            </reference>
            <reference field="0" count="151">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 field="3" count="8" selected="0">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1781819-0DD3-4881-ACD7-3E659E8A33AB}" name="ピボットテーブル3"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O156" firstHeaderRow="1" firstDataRow="2" firstDataCol="1"/>
  <pivotFields count="4">
    <pivotField axis="axisRow" showAll="0">
      <items count="152">
        <item x="59"/>
        <item x="60"/>
        <item x="61"/>
        <item x="132"/>
        <item x="62"/>
        <item x="131"/>
        <item x="63"/>
        <item x="64"/>
        <item x="65"/>
        <item x="130"/>
        <item x="66"/>
        <item x="150"/>
        <item x="67"/>
        <item x="129"/>
        <item x="68"/>
        <item x="128"/>
        <item x="127"/>
        <item x="69"/>
        <item x="70"/>
        <item x="126"/>
        <item x="125"/>
        <item x="71"/>
        <item x="72"/>
        <item x="149"/>
        <item x="73"/>
        <item x="124"/>
        <item x="123"/>
        <item x="74"/>
        <item x="75"/>
        <item x="122"/>
        <item x="76"/>
        <item x="77"/>
        <item x="78"/>
        <item x="79"/>
        <item x="80"/>
        <item x="148"/>
        <item x="81"/>
        <item x="82"/>
        <item x="147"/>
        <item x="83"/>
        <item x="84"/>
        <item x="121"/>
        <item x="85"/>
        <item x="86"/>
        <item x="87"/>
        <item x="146"/>
        <item x="88"/>
        <item x="89"/>
        <item x="90"/>
        <item x="91"/>
        <item x="120"/>
        <item x="119"/>
        <item x="92"/>
        <item x="93"/>
        <item x="145"/>
        <item x="94"/>
        <item x="95"/>
        <item x="144"/>
        <item x="96"/>
        <item x="118"/>
        <item x="143"/>
        <item x="142"/>
        <item x="22"/>
        <item x="23"/>
        <item x="141"/>
        <item x="117"/>
        <item x="116"/>
        <item x="97"/>
        <item x="98"/>
        <item x="115"/>
        <item x="99"/>
        <item x="24"/>
        <item x="100"/>
        <item x="140"/>
        <item x="114"/>
        <item x="101"/>
        <item x="25"/>
        <item x="139"/>
        <item x="26"/>
        <item x="27"/>
        <item x="102"/>
        <item x="138"/>
        <item x="103"/>
        <item x="137"/>
        <item x="104"/>
        <item x="105"/>
        <item x="113"/>
        <item x="136"/>
        <item x="112"/>
        <item x="106"/>
        <item x="28"/>
        <item x="29"/>
        <item x="107"/>
        <item x="30"/>
        <item x="108"/>
        <item x="111"/>
        <item x="135"/>
        <item x="109"/>
        <item x="134"/>
        <item x="110"/>
        <item x="31"/>
        <item x="133"/>
        <item x="32"/>
        <item x="33"/>
        <item x="48"/>
        <item x="49"/>
        <item x="50"/>
        <item x="51"/>
        <item x="34"/>
        <item x="52"/>
        <item x="35"/>
        <item x="36"/>
        <item x="37"/>
        <item x="38"/>
        <item x="17"/>
        <item x="53"/>
        <item x="20"/>
        <item x="3"/>
        <item x="39"/>
        <item x="15"/>
        <item x="40"/>
        <item x="12"/>
        <item x="54"/>
        <item x="41"/>
        <item x="18"/>
        <item x="13"/>
        <item x="9"/>
        <item x="19"/>
        <item x="42"/>
        <item x="43"/>
        <item x="55"/>
        <item x="44"/>
        <item x="45"/>
        <item x="21"/>
        <item x="56"/>
        <item x="14"/>
        <item x="2"/>
        <item x="1"/>
        <item x="0"/>
        <item x="11"/>
        <item x="57"/>
        <item x="58"/>
        <item x="8"/>
        <item x="46"/>
        <item x="16"/>
        <item x="7"/>
        <item x="10"/>
        <item x="6"/>
        <item x="4"/>
        <item x="47"/>
        <item x="5"/>
        <item t="default"/>
      </items>
    </pivotField>
    <pivotField dataField="1" showAll="0"/>
    <pivotField axis="axisCol" showAll="0">
      <items count="15">
        <item m="1" x="13"/>
        <item x="3"/>
        <item x="11"/>
        <item x="1"/>
        <item x="0"/>
        <item x="6"/>
        <item x="5"/>
        <item x="7"/>
        <item x="2"/>
        <item x="4"/>
        <item x="9"/>
        <item x="8"/>
        <item x="12"/>
        <item x="10"/>
        <item t="default"/>
      </items>
    </pivotField>
    <pivotField showAll="0"/>
  </pivotFields>
  <rowFields count="1">
    <field x="0"/>
  </rowFields>
  <rowItems count="1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t="grand">
      <x/>
    </i>
  </rowItems>
  <colFields count="1">
    <field x="2"/>
  </colFields>
  <colItems count="14">
    <i>
      <x v="1"/>
    </i>
    <i>
      <x v="2"/>
    </i>
    <i>
      <x v="3"/>
    </i>
    <i>
      <x v="4"/>
    </i>
    <i>
      <x v="5"/>
    </i>
    <i>
      <x v="6"/>
    </i>
    <i>
      <x v="7"/>
    </i>
    <i>
      <x v="8"/>
    </i>
    <i>
      <x v="9"/>
    </i>
    <i>
      <x v="10"/>
    </i>
    <i>
      <x v="11"/>
    </i>
    <i>
      <x v="12"/>
    </i>
    <i>
      <x v="13"/>
    </i>
    <i t="grand">
      <x/>
    </i>
  </colItems>
  <dataFields count="1">
    <dataField name="合計 / 提供金額" fld="1" baseField="0" baseItem="0"/>
  </dataFields>
  <conditionalFormats count="2">
    <conditionalFormat priority="3">
      <pivotAreas count="1">
        <pivotArea type="data" grandCol="1" collapsedLevelsAreSubtotals="1" fieldPosition="0">
          <references count="2">
            <reference field="4294967294" count="1" selected="0">
              <x v="0"/>
            </reference>
            <reference field="0" count="151">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s>
        </pivotArea>
      </pivotAreas>
    </conditionalFormat>
    <conditionalFormat priority="4">
      <pivotAreas count="1">
        <pivotArea type="data" collapsedLevelsAreSubtotals="1" fieldPosition="0">
          <references count="3">
            <reference field="4294967294" count="1" selected="0">
              <x v="0"/>
            </reference>
            <reference field="0" count="151">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 field="2" count="13" selected="0">
              <x v="1"/>
              <x v="2"/>
              <x v="3"/>
              <x v="4"/>
              <x v="5"/>
              <x v="6"/>
              <x v="7"/>
              <x v="8"/>
              <x v="9"/>
              <x v="10"/>
              <x v="11"/>
              <x v="12"/>
              <x v="1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careforwar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5BF6-97E8-4918-B79E-97CC34399B66}">
  <dimension ref="A1:E11"/>
  <sheetViews>
    <sheetView tabSelected="1" zoomScaleNormal="100" workbookViewId="0">
      <selection activeCell="G6" sqref="G6"/>
    </sheetView>
  </sheetViews>
  <sheetFormatPr defaultRowHeight="18" x14ac:dyDescent="0.55000000000000004"/>
  <cols>
    <col min="1" max="1" width="1.83203125" customWidth="1"/>
    <col min="2" max="2" width="6.75" style="7" customWidth="1"/>
    <col min="3" max="3" width="12.08203125" style="7" customWidth="1"/>
    <col min="4" max="4" width="10.58203125" style="7" customWidth="1"/>
    <col min="5" max="5" width="93.58203125" style="1" customWidth="1"/>
  </cols>
  <sheetData>
    <row r="1" spans="1:5" ht="34.5" customHeight="1" x14ac:dyDescent="0.55000000000000004">
      <c r="A1" s="50" t="s">
        <v>0</v>
      </c>
    </row>
    <row r="2" spans="1:5" ht="33.75" customHeight="1" x14ac:dyDescent="0.55000000000000004">
      <c r="B2" s="77" t="s">
        <v>1</v>
      </c>
      <c r="C2" s="74" t="s">
        <v>2</v>
      </c>
      <c r="D2" s="74"/>
      <c r="E2" s="8" t="s">
        <v>3</v>
      </c>
    </row>
    <row r="3" spans="1:5" ht="29.25" customHeight="1" x14ac:dyDescent="0.55000000000000004">
      <c r="B3" s="77"/>
      <c r="C3" s="74" t="s">
        <v>4</v>
      </c>
      <c r="D3" s="74"/>
      <c r="E3" s="8" t="s">
        <v>5</v>
      </c>
    </row>
    <row r="4" spans="1:5" ht="24" customHeight="1" x14ac:dyDescent="0.55000000000000004">
      <c r="B4" s="78"/>
      <c r="C4" s="82" t="s">
        <v>6</v>
      </c>
      <c r="D4" s="83"/>
      <c r="E4" s="14" t="s">
        <v>7</v>
      </c>
    </row>
    <row r="5" spans="1:5" ht="39.75" customHeight="1" thickBot="1" x14ac:dyDescent="0.6">
      <c r="B5" s="79"/>
      <c r="C5" s="75" t="s">
        <v>8</v>
      </c>
      <c r="D5" s="76"/>
      <c r="E5" s="10" t="s">
        <v>9</v>
      </c>
    </row>
    <row r="6" spans="1:5" ht="68.25" customHeight="1" thickTop="1" x14ac:dyDescent="0.55000000000000004">
      <c r="B6" s="93" t="s">
        <v>10</v>
      </c>
      <c r="C6" s="80" t="s">
        <v>11</v>
      </c>
      <c r="D6" s="81"/>
      <c r="E6" s="11" t="s">
        <v>12</v>
      </c>
    </row>
    <row r="7" spans="1:5" ht="64.5" customHeight="1" x14ac:dyDescent="0.55000000000000004">
      <c r="B7" s="94"/>
      <c r="C7" s="88" t="s">
        <v>13</v>
      </c>
      <c r="D7" s="12" t="s">
        <v>14</v>
      </c>
      <c r="E7" s="8" t="s">
        <v>15</v>
      </c>
    </row>
    <row r="8" spans="1:5" ht="42.75" customHeight="1" x14ac:dyDescent="0.55000000000000004">
      <c r="B8" s="94"/>
      <c r="C8" s="89"/>
      <c r="D8" s="12" t="s">
        <v>16</v>
      </c>
      <c r="E8" s="8" t="s">
        <v>17</v>
      </c>
    </row>
    <row r="9" spans="1:5" ht="27.75" customHeight="1" thickBot="1" x14ac:dyDescent="0.6">
      <c r="B9" s="95"/>
      <c r="C9" s="90"/>
      <c r="D9" s="13" t="s">
        <v>18</v>
      </c>
      <c r="E9" s="10" t="s">
        <v>19</v>
      </c>
    </row>
    <row r="10" spans="1:5" ht="68.25" customHeight="1" thickTop="1" x14ac:dyDescent="0.55000000000000004">
      <c r="B10" s="86" t="s">
        <v>20</v>
      </c>
      <c r="C10" s="91" t="s">
        <v>21</v>
      </c>
      <c r="D10" s="92"/>
      <c r="E10" s="9" t="s">
        <v>22</v>
      </c>
    </row>
    <row r="11" spans="1:5" ht="155.25" customHeight="1" x14ac:dyDescent="0.55000000000000004">
      <c r="B11" s="87"/>
      <c r="C11" s="84" t="s">
        <v>23</v>
      </c>
      <c r="D11" s="85"/>
      <c r="E11" s="8" t="s">
        <v>24</v>
      </c>
    </row>
  </sheetData>
  <mergeCells count="11">
    <mergeCell ref="C11:D11"/>
    <mergeCell ref="B10:B11"/>
    <mergeCell ref="C7:C9"/>
    <mergeCell ref="C10:D10"/>
    <mergeCell ref="B6:B9"/>
    <mergeCell ref="C2:D2"/>
    <mergeCell ref="C5:D5"/>
    <mergeCell ref="B2:B5"/>
    <mergeCell ref="C3:D3"/>
    <mergeCell ref="C6:D6"/>
    <mergeCell ref="C4:D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ED5F-665D-4788-AD2C-D94860375A6A}">
  <dimension ref="A1:AL44"/>
  <sheetViews>
    <sheetView zoomScale="90" zoomScaleNormal="90" workbookViewId="0">
      <pane xSplit="1" ySplit="1" topLeftCell="B2" activePane="bottomRight" state="frozen"/>
      <selection pane="topRight" activeCell="H1" sqref="H1"/>
      <selection pane="bottomLeft" activeCell="A2" sqref="A2"/>
      <selection pane="bottomRight" activeCell="X8" sqref="X8"/>
    </sheetView>
  </sheetViews>
  <sheetFormatPr defaultColWidth="9" defaultRowHeight="18" outlineLevelCol="1" x14ac:dyDescent="0.55000000000000004"/>
  <cols>
    <col min="1" max="1" width="25.83203125" style="19" customWidth="1"/>
    <col min="2" max="2" width="13.58203125" style="18" customWidth="1"/>
    <col min="3" max="3" width="12.58203125" style="18" customWidth="1"/>
    <col min="4" max="4" width="17.08203125" style="1" customWidth="1"/>
    <col min="5" max="5" width="22.33203125" style="1" customWidth="1"/>
    <col min="6" max="6" width="9.5" style="15" customWidth="1"/>
    <col min="7" max="7" width="12.58203125" style="20" bestFit="1" customWidth="1"/>
    <col min="8" max="11" width="11.08203125" style="1" customWidth="1"/>
    <col min="12" max="12" width="11.5" style="20" bestFit="1" customWidth="1"/>
    <col min="13" max="13" width="12.58203125" style="15" customWidth="1"/>
    <col min="14" max="14" width="13.5" style="20" hidden="1" customWidth="1"/>
    <col min="15" max="15" width="19.75" style="15" customWidth="1"/>
    <col min="16" max="16" width="16.08203125" style="21" customWidth="1"/>
    <col min="17" max="17" width="13.33203125" style="21" customWidth="1"/>
    <col min="18" max="18" width="10.33203125" style="20" customWidth="1"/>
    <col min="19" max="19" width="17.5" style="20" customWidth="1" outlineLevel="1"/>
    <col min="20" max="20" width="13.5" style="20" customWidth="1" outlineLevel="1"/>
    <col min="21" max="21" width="15.75" style="20" customWidth="1" outlineLevel="1"/>
    <col min="22" max="22" width="16.08203125" style="20" customWidth="1" outlineLevel="1"/>
    <col min="23" max="24" width="7.33203125" style="18" customWidth="1"/>
    <col min="25" max="25" width="6.83203125" style="18" customWidth="1"/>
    <col min="26" max="26" width="6.83203125" style="19" customWidth="1"/>
    <col min="27" max="27" width="6.83203125" style="1" customWidth="1"/>
    <col min="28" max="28" width="9.33203125" style="1" customWidth="1"/>
    <col min="29" max="16384" width="9" style="1"/>
  </cols>
  <sheetData>
    <row r="1" spans="1:38" s="55" customFormat="1" ht="75" customHeight="1" thickBot="1" x14ac:dyDescent="0.6">
      <c r="A1" s="51" t="s">
        <v>25</v>
      </c>
      <c r="B1" s="52" t="s">
        <v>26</v>
      </c>
      <c r="C1" s="52" t="s">
        <v>27</v>
      </c>
      <c r="D1" s="51" t="s">
        <v>28</v>
      </c>
      <c r="E1" s="51" t="s">
        <v>29</v>
      </c>
      <c r="F1" s="51" t="s">
        <v>30</v>
      </c>
      <c r="G1" s="51" t="s">
        <v>31</v>
      </c>
      <c r="H1" s="70" t="s">
        <v>32</v>
      </c>
      <c r="I1" s="70" t="s">
        <v>33</v>
      </c>
      <c r="J1" s="70" t="s">
        <v>34</v>
      </c>
      <c r="K1" s="70" t="s">
        <v>35</v>
      </c>
      <c r="L1" s="51" t="s">
        <v>36</v>
      </c>
      <c r="M1" s="51" t="s">
        <v>37</v>
      </c>
      <c r="N1" s="51" t="s">
        <v>38</v>
      </c>
      <c r="O1" s="51" t="s">
        <v>39</v>
      </c>
      <c r="P1" s="53" t="s">
        <v>40</v>
      </c>
      <c r="Q1" s="54" t="s">
        <v>41</v>
      </c>
      <c r="R1" s="51" t="s">
        <v>42</v>
      </c>
      <c r="S1" s="51" t="s">
        <v>43</v>
      </c>
      <c r="T1" s="51" t="s">
        <v>44</v>
      </c>
      <c r="U1" s="51" t="s">
        <v>45</v>
      </c>
      <c r="V1" s="51" t="s">
        <v>46</v>
      </c>
      <c r="W1" s="71" t="s">
        <v>47</v>
      </c>
      <c r="X1" s="71" t="s">
        <v>48</v>
      </c>
      <c r="Y1" s="72" t="s">
        <v>49</v>
      </c>
      <c r="Z1" s="72" t="s">
        <v>50</v>
      </c>
      <c r="AA1" s="72" t="s">
        <v>51</v>
      </c>
      <c r="AB1" s="73" t="s">
        <v>43</v>
      </c>
    </row>
    <row r="2" spans="1:38" customFormat="1" ht="21" customHeight="1" thickTop="1" x14ac:dyDescent="0.55000000000000004">
      <c r="A2" s="61" t="s">
        <v>52</v>
      </c>
      <c r="B2" s="43" t="s">
        <v>53</v>
      </c>
      <c r="C2" s="43" t="s">
        <v>54</v>
      </c>
      <c r="D2" s="37" t="s">
        <v>55</v>
      </c>
      <c r="E2" s="37" t="s">
        <v>56</v>
      </c>
      <c r="F2" s="37" t="s">
        <v>57</v>
      </c>
      <c r="G2" s="38">
        <v>37987</v>
      </c>
      <c r="H2" s="69" t="s">
        <v>58</v>
      </c>
      <c r="I2" s="69" t="s">
        <v>59</v>
      </c>
      <c r="J2" s="69" t="s">
        <v>60</v>
      </c>
      <c r="K2" s="69" t="s">
        <v>61</v>
      </c>
      <c r="L2" s="39" t="s">
        <v>62</v>
      </c>
      <c r="M2" s="37" t="s">
        <v>63</v>
      </c>
      <c r="N2" s="38">
        <v>45056</v>
      </c>
      <c r="O2" s="37" t="s">
        <v>64</v>
      </c>
      <c r="P2" s="41">
        <v>7834809</v>
      </c>
      <c r="Q2" s="42">
        <v>7834809</v>
      </c>
      <c r="R2" s="39"/>
      <c r="S2" s="37"/>
      <c r="T2" s="40">
        <v>42189</v>
      </c>
      <c r="U2" s="56">
        <v>-0.55730000000000002</v>
      </c>
      <c r="V2" s="37"/>
      <c r="W2" s="34">
        <f t="shared" ref="W2:W44" si="0">RANK(P2,P:P)</f>
        <v>19</v>
      </c>
      <c r="X2" s="34">
        <f t="shared" ref="X2:X44" si="1">RANK(Q2,Q:Q)</f>
        <v>23</v>
      </c>
      <c r="Y2" s="35" t="str">
        <f>IF(T2&gt;=150,"●","")</f>
        <v>●</v>
      </c>
      <c r="Z2" s="35" t="str">
        <f>IF(U2&gt;=1000000,"●","")</f>
        <v/>
      </c>
      <c r="AA2" s="35" t="str">
        <f>IF(V2&gt;=10000,"●","")</f>
        <v/>
      </c>
      <c r="AB2" s="36" t="str">
        <f t="shared" ref="AB2:AB44" si="2">IF(S2="unicorn","★","")</f>
        <v/>
      </c>
      <c r="AJ2" s="58"/>
      <c r="AK2" s="59"/>
    </row>
    <row r="3" spans="1:38" customFormat="1" ht="21" customHeight="1" x14ac:dyDescent="0.55000000000000004">
      <c r="A3" s="26" t="s">
        <v>65</v>
      </c>
      <c r="B3" s="44" t="s">
        <v>66</v>
      </c>
      <c r="C3" s="44" t="s">
        <v>54</v>
      </c>
      <c r="D3" s="27" t="s">
        <v>67</v>
      </c>
      <c r="E3" s="27" t="s">
        <v>68</v>
      </c>
      <c r="F3" s="27" t="s">
        <v>69</v>
      </c>
      <c r="G3" s="28">
        <v>43101</v>
      </c>
      <c r="H3" s="67" t="s">
        <v>70</v>
      </c>
      <c r="I3" s="67" t="s">
        <v>71</v>
      </c>
      <c r="J3" s="67" t="s">
        <v>72</v>
      </c>
      <c r="K3" s="67" t="s">
        <v>73</v>
      </c>
      <c r="L3" s="29" t="s">
        <v>74</v>
      </c>
      <c r="M3" s="27"/>
      <c r="N3" s="28">
        <v>45082</v>
      </c>
      <c r="O3" s="27" t="s">
        <v>75</v>
      </c>
      <c r="P3" s="31">
        <v>20000000</v>
      </c>
      <c r="Q3" s="32">
        <v>30000000</v>
      </c>
      <c r="R3" s="29" t="s">
        <v>76</v>
      </c>
      <c r="S3" s="27"/>
      <c r="T3" s="30"/>
      <c r="U3" s="33">
        <v>2.0846</v>
      </c>
      <c r="V3" s="27"/>
      <c r="W3" s="34">
        <f t="shared" si="0"/>
        <v>14</v>
      </c>
      <c r="X3" s="34">
        <f t="shared" si="1"/>
        <v>15</v>
      </c>
      <c r="Y3" s="25" t="s">
        <v>77</v>
      </c>
      <c r="Z3" s="25"/>
      <c r="AA3" s="25"/>
      <c r="AB3" s="36" t="str">
        <f t="shared" si="2"/>
        <v/>
      </c>
      <c r="AJ3" s="58"/>
      <c r="AK3" s="59"/>
    </row>
    <row r="4" spans="1:38" customFormat="1" ht="21" customHeight="1" x14ac:dyDescent="0.55000000000000004">
      <c r="A4" s="26" t="s">
        <v>78</v>
      </c>
      <c r="B4" s="44" t="s">
        <v>79</v>
      </c>
      <c r="C4" s="44" t="s">
        <v>54</v>
      </c>
      <c r="D4" s="27" t="s">
        <v>80</v>
      </c>
      <c r="E4" s="27" t="s">
        <v>81</v>
      </c>
      <c r="F4" s="27" t="s">
        <v>82</v>
      </c>
      <c r="G4" s="28">
        <v>41944</v>
      </c>
      <c r="H4" s="67" t="s">
        <v>83</v>
      </c>
      <c r="I4" s="67" t="s">
        <v>84</v>
      </c>
      <c r="J4" s="67" t="s">
        <v>85</v>
      </c>
      <c r="K4" s="67" t="s">
        <v>86</v>
      </c>
      <c r="L4" s="29" t="s">
        <v>87</v>
      </c>
      <c r="M4" s="27"/>
      <c r="N4" s="28">
        <v>45049</v>
      </c>
      <c r="O4" s="27" t="s">
        <v>88</v>
      </c>
      <c r="P4" s="31">
        <v>25000000</v>
      </c>
      <c r="Q4" s="32">
        <v>33004075</v>
      </c>
      <c r="R4" s="29" t="s">
        <v>89</v>
      </c>
      <c r="S4" s="27"/>
      <c r="T4" s="30">
        <v>164505.17000000001</v>
      </c>
      <c r="U4" s="33">
        <v>-1.6899999999999998E-2</v>
      </c>
      <c r="V4" s="27"/>
      <c r="W4" s="34">
        <f t="shared" si="0"/>
        <v>9</v>
      </c>
      <c r="X4" s="34">
        <f t="shared" si="1"/>
        <v>14</v>
      </c>
      <c r="Y4" s="25"/>
      <c r="Z4" s="25"/>
      <c r="AA4" s="25"/>
      <c r="AB4" s="36" t="str">
        <f t="shared" si="2"/>
        <v/>
      </c>
      <c r="AJ4" s="58"/>
      <c r="AK4" s="59"/>
    </row>
    <row r="5" spans="1:38" customFormat="1" ht="21" customHeight="1" x14ac:dyDescent="0.55000000000000004">
      <c r="A5" s="26" t="s">
        <v>90</v>
      </c>
      <c r="B5" s="44" t="s">
        <v>91</v>
      </c>
      <c r="C5" s="44" t="s">
        <v>54</v>
      </c>
      <c r="D5" s="27" t="s">
        <v>92</v>
      </c>
      <c r="E5" s="27" t="s">
        <v>93</v>
      </c>
      <c r="F5" s="27" t="s">
        <v>94</v>
      </c>
      <c r="G5" s="28">
        <v>41766</v>
      </c>
      <c r="H5" s="67" t="s">
        <v>95</v>
      </c>
      <c r="I5" s="67" t="s">
        <v>96</v>
      </c>
      <c r="J5" s="67" t="s">
        <v>97</v>
      </c>
      <c r="K5" s="67" t="s">
        <v>98</v>
      </c>
      <c r="L5" s="29" t="e">
        <v>#VALUE!</v>
      </c>
      <c r="M5" s="27"/>
      <c r="N5" s="28">
        <v>45061</v>
      </c>
      <c r="O5" s="27" t="s">
        <v>99</v>
      </c>
      <c r="P5" s="31">
        <v>95000000</v>
      </c>
      <c r="Q5" s="32">
        <v>395802252</v>
      </c>
      <c r="R5" s="29" t="s">
        <v>100</v>
      </c>
      <c r="S5" s="27"/>
      <c r="T5" s="30">
        <v>4229.83</v>
      </c>
      <c r="U5" s="33">
        <v>8.8358000000000008</v>
      </c>
      <c r="V5" s="30"/>
      <c r="W5" s="34">
        <f t="shared" si="0"/>
        <v>2</v>
      </c>
      <c r="X5" s="34">
        <f t="shared" si="1"/>
        <v>2</v>
      </c>
      <c r="Y5" s="25"/>
      <c r="Z5" s="25"/>
      <c r="AA5" s="25"/>
      <c r="AB5" s="36" t="str">
        <f t="shared" si="2"/>
        <v/>
      </c>
    </row>
    <row r="6" spans="1:38" customFormat="1" ht="21" customHeight="1" x14ac:dyDescent="0.55000000000000004">
      <c r="A6" s="26" t="s">
        <v>101</v>
      </c>
      <c r="B6" s="44" t="s">
        <v>91</v>
      </c>
      <c r="C6" s="44" t="s">
        <v>102</v>
      </c>
      <c r="D6" s="27" t="s">
        <v>103</v>
      </c>
      <c r="E6" s="27" t="s">
        <v>104</v>
      </c>
      <c r="F6" s="27" t="s">
        <v>105</v>
      </c>
      <c r="G6" s="28">
        <v>44409</v>
      </c>
      <c r="H6" s="67" t="s">
        <v>106</v>
      </c>
      <c r="I6" s="67" t="s">
        <v>59</v>
      </c>
      <c r="J6" s="67" t="s">
        <v>107</v>
      </c>
      <c r="K6" s="67" t="s">
        <v>108</v>
      </c>
      <c r="L6" s="29" t="s">
        <v>109</v>
      </c>
      <c r="M6" s="27"/>
      <c r="N6" s="28">
        <v>45100</v>
      </c>
      <c r="O6" s="27" t="s">
        <v>75</v>
      </c>
      <c r="P6" s="31">
        <v>22998036</v>
      </c>
      <c r="Q6" s="32">
        <v>22998037</v>
      </c>
      <c r="R6" s="29" t="s">
        <v>110</v>
      </c>
      <c r="S6" s="27"/>
      <c r="T6" s="30"/>
      <c r="U6" s="33"/>
      <c r="V6" s="27"/>
      <c r="W6" s="34">
        <f t="shared" si="0"/>
        <v>12</v>
      </c>
      <c r="X6" s="34">
        <f t="shared" si="1"/>
        <v>17</v>
      </c>
      <c r="Y6" s="25"/>
      <c r="Z6" s="25"/>
      <c r="AA6" s="25"/>
      <c r="AB6" s="36" t="str">
        <f t="shared" si="2"/>
        <v/>
      </c>
    </row>
    <row r="7" spans="1:38" customFormat="1" ht="21" customHeight="1" x14ac:dyDescent="0.55000000000000004">
      <c r="A7" s="26" t="s">
        <v>111</v>
      </c>
      <c r="B7" s="44" t="s">
        <v>112</v>
      </c>
      <c r="C7" s="44" t="s">
        <v>54</v>
      </c>
      <c r="D7" s="27" t="s">
        <v>113</v>
      </c>
      <c r="E7" s="27" t="s">
        <v>114</v>
      </c>
      <c r="F7" s="27" t="s">
        <v>115</v>
      </c>
      <c r="G7" s="28">
        <v>42370</v>
      </c>
      <c r="H7" s="67" t="s">
        <v>116</v>
      </c>
      <c r="I7" s="67" t="s">
        <v>71</v>
      </c>
      <c r="J7" s="67" t="s">
        <v>117</v>
      </c>
      <c r="K7" s="67" t="s">
        <v>118</v>
      </c>
      <c r="L7" s="29" t="s">
        <v>119</v>
      </c>
      <c r="M7" s="27" t="s">
        <v>120</v>
      </c>
      <c r="N7" s="28">
        <v>45104</v>
      </c>
      <c r="O7" s="27" t="s">
        <v>75</v>
      </c>
      <c r="P7" s="31">
        <v>13000000</v>
      </c>
      <c r="Q7" s="32">
        <v>21000000</v>
      </c>
      <c r="R7" s="29" t="s">
        <v>121</v>
      </c>
      <c r="S7" s="27"/>
      <c r="T7" s="30">
        <v>12540.67</v>
      </c>
      <c r="U7" s="33">
        <v>0.42059999999999997</v>
      </c>
      <c r="V7" s="27"/>
      <c r="W7" s="34">
        <f t="shared" si="0"/>
        <v>15</v>
      </c>
      <c r="X7" s="34">
        <f t="shared" si="1"/>
        <v>18</v>
      </c>
      <c r="Y7" s="25"/>
      <c r="Z7" s="25"/>
      <c r="AA7" s="25"/>
      <c r="AB7" s="36" t="str">
        <f t="shared" si="2"/>
        <v/>
      </c>
      <c r="AJ7" s="57"/>
      <c r="AK7" s="59"/>
    </row>
    <row r="8" spans="1:38" customFormat="1" ht="21" customHeight="1" x14ac:dyDescent="0.55000000000000004">
      <c r="A8" s="26" t="s">
        <v>122</v>
      </c>
      <c r="B8" s="44" t="s">
        <v>123</v>
      </c>
      <c r="C8" s="44" t="s">
        <v>124</v>
      </c>
      <c r="D8" s="27" t="s">
        <v>125</v>
      </c>
      <c r="E8" s="27" t="s">
        <v>125</v>
      </c>
      <c r="F8" s="27" t="s">
        <v>126</v>
      </c>
      <c r="G8" s="28">
        <v>43101</v>
      </c>
      <c r="H8" s="67" t="s">
        <v>127</v>
      </c>
      <c r="I8" s="67" t="s">
        <v>59</v>
      </c>
      <c r="J8" s="67" t="s">
        <v>128</v>
      </c>
      <c r="K8" s="67" t="s">
        <v>129</v>
      </c>
      <c r="L8" s="29" t="s">
        <v>130</v>
      </c>
      <c r="M8" s="27" t="s">
        <v>63</v>
      </c>
      <c r="N8" s="28">
        <v>45068</v>
      </c>
      <c r="O8" s="27" t="s">
        <v>88</v>
      </c>
      <c r="P8" s="31">
        <v>22000000</v>
      </c>
      <c r="Q8" s="32">
        <v>44700000</v>
      </c>
      <c r="R8" s="29" t="s">
        <v>131</v>
      </c>
      <c r="S8" s="27"/>
      <c r="T8" s="30">
        <v>35986.17</v>
      </c>
      <c r="U8" s="33">
        <v>0.37209999999999999</v>
      </c>
      <c r="V8" s="27"/>
      <c r="W8" s="34">
        <f t="shared" si="0"/>
        <v>13</v>
      </c>
      <c r="X8" s="34">
        <f t="shared" si="1"/>
        <v>12</v>
      </c>
      <c r="Y8" s="25"/>
      <c r="Z8" s="25"/>
      <c r="AA8" s="25"/>
      <c r="AB8" s="36" t="str">
        <f t="shared" si="2"/>
        <v/>
      </c>
    </row>
    <row r="9" spans="1:38" customFormat="1" ht="21" customHeight="1" x14ac:dyDescent="0.55000000000000004">
      <c r="A9" s="26" t="s">
        <v>132</v>
      </c>
      <c r="B9" s="44" t="s">
        <v>133</v>
      </c>
      <c r="C9" s="44" t="s">
        <v>134</v>
      </c>
      <c r="D9" s="27" t="s">
        <v>135</v>
      </c>
      <c r="E9" s="27" t="s">
        <v>136</v>
      </c>
      <c r="F9" s="27" t="s">
        <v>137</v>
      </c>
      <c r="G9" s="28">
        <v>43497</v>
      </c>
      <c r="H9" s="67" t="s">
        <v>138</v>
      </c>
      <c r="I9" s="67" t="s">
        <v>71</v>
      </c>
      <c r="J9" s="67" t="s">
        <v>139</v>
      </c>
      <c r="K9" s="67" t="s">
        <v>140</v>
      </c>
      <c r="L9" s="29" t="s">
        <v>141</v>
      </c>
      <c r="M9" s="27" t="s">
        <v>142</v>
      </c>
      <c r="N9" s="28">
        <v>45092</v>
      </c>
      <c r="O9" s="27" t="s">
        <v>64</v>
      </c>
      <c r="P9" s="31"/>
      <c r="Q9" s="32">
        <v>18700000</v>
      </c>
      <c r="R9" s="29" t="s">
        <v>143</v>
      </c>
      <c r="S9" s="27"/>
      <c r="T9" s="30">
        <v>7995.83</v>
      </c>
      <c r="U9" s="33">
        <v>3.5916999999999999</v>
      </c>
      <c r="V9" s="27"/>
      <c r="W9" s="34" t="e">
        <f t="shared" si="0"/>
        <v>#N/A</v>
      </c>
      <c r="X9" s="34">
        <f t="shared" si="1"/>
        <v>19</v>
      </c>
      <c r="Y9" s="25"/>
      <c r="Z9" s="25"/>
      <c r="AA9" s="25"/>
      <c r="AB9" s="36" t="str">
        <f t="shared" si="2"/>
        <v/>
      </c>
      <c r="AJ9" s="58"/>
      <c r="AK9" s="60"/>
      <c r="AL9" s="57"/>
    </row>
    <row r="10" spans="1:38" customFormat="1" ht="21" customHeight="1" x14ac:dyDescent="0.55000000000000004">
      <c r="A10" s="26" t="s">
        <v>144</v>
      </c>
      <c r="B10" s="44" t="s">
        <v>133</v>
      </c>
      <c r="C10" s="44" t="s">
        <v>145</v>
      </c>
      <c r="D10" s="27" t="s">
        <v>146</v>
      </c>
      <c r="E10" s="27" t="s">
        <v>146</v>
      </c>
      <c r="F10" s="27" t="s">
        <v>147</v>
      </c>
      <c r="G10" s="28">
        <v>35431</v>
      </c>
      <c r="H10" s="67" t="s">
        <v>148</v>
      </c>
      <c r="I10" s="67" t="s">
        <v>149</v>
      </c>
      <c r="J10" s="67" t="s">
        <v>150</v>
      </c>
      <c r="K10" s="67" t="s">
        <v>151</v>
      </c>
      <c r="L10" s="29" t="s">
        <v>152</v>
      </c>
      <c r="M10" s="27" t="s">
        <v>142</v>
      </c>
      <c r="N10" s="28">
        <v>45063</v>
      </c>
      <c r="O10" s="27" t="s">
        <v>153</v>
      </c>
      <c r="P10" s="31"/>
      <c r="Q10" s="32"/>
      <c r="R10" s="29" t="s">
        <v>154</v>
      </c>
      <c r="S10" s="27"/>
      <c r="T10" s="30">
        <v>20919.169999999998</v>
      </c>
      <c r="U10" s="33">
        <v>0.56240000000000001</v>
      </c>
      <c r="V10" s="27"/>
      <c r="W10" s="34" t="e">
        <f t="shared" si="0"/>
        <v>#N/A</v>
      </c>
      <c r="X10" s="34" t="e">
        <f t="shared" si="1"/>
        <v>#N/A</v>
      </c>
      <c r="Y10" s="25"/>
      <c r="Z10" s="25"/>
      <c r="AA10" s="25"/>
      <c r="AB10" s="36" t="str">
        <f t="shared" si="2"/>
        <v/>
      </c>
      <c r="AJ10" s="57"/>
      <c r="AK10" s="59"/>
      <c r="AL10" s="57"/>
    </row>
    <row r="11" spans="1:38" customFormat="1" ht="21" customHeight="1" x14ac:dyDescent="0.55000000000000004">
      <c r="A11" s="26" t="s">
        <v>155</v>
      </c>
      <c r="B11" s="44" t="s">
        <v>156</v>
      </c>
      <c r="C11" s="44" t="s">
        <v>145</v>
      </c>
      <c r="D11" s="27" t="s">
        <v>157</v>
      </c>
      <c r="E11" s="27" t="s">
        <v>158</v>
      </c>
      <c r="F11" s="27" t="s">
        <v>159</v>
      </c>
      <c r="G11" s="28">
        <v>42655</v>
      </c>
      <c r="H11" s="67" t="s">
        <v>160</v>
      </c>
      <c r="I11" s="67" t="s">
        <v>161</v>
      </c>
      <c r="J11" s="67" t="s">
        <v>162</v>
      </c>
      <c r="K11" s="67" t="s">
        <v>163</v>
      </c>
      <c r="L11" s="29" t="s">
        <v>130</v>
      </c>
      <c r="M11" s="27" t="s">
        <v>63</v>
      </c>
      <c r="N11" s="28">
        <v>45071</v>
      </c>
      <c r="O11" s="27" t="s">
        <v>64</v>
      </c>
      <c r="P11" s="31">
        <v>5000000</v>
      </c>
      <c r="Q11" s="32">
        <v>7000000</v>
      </c>
      <c r="R11" s="29" t="s">
        <v>164</v>
      </c>
      <c r="S11" s="27"/>
      <c r="T11" s="30">
        <v>140151.5</v>
      </c>
      <c r="U11" s="33">
        <v>-0.39429999999999998</v>
      </c>
      <c r="V11" s="27"/>
      <c r="W11" s="34">
        <f t="shared" si="0"/>
        <v>21</v>
      </c>
      <c r="X11" s="34">
        <f t="shared" si="1"/>
        <v>24</v>
      </c>
      <c r="Y11" s="25"/>
      <c r="Z11" s="25"/>
      <c r="AA11" s="25"/>
      <c r="AB11" s="36" t="str">
        <f t="shared" si="2"/>
        <v/>
      </c>
      <c r="AK11" s="59"/>
    </row>
    <row r="12" spans="1:38" customFormat="1" ht="21" customHeight="1" x14ac:dyDescent="0.55000000000000004">
      <c r="A12" s="26" t="s">
        <v>165</v>
      </c>
      <c r="B12" s="44" t="s">
        <v>166</v>
      </c>
      <c r="C12" s="44" t="s">
        <v>54</v>
      </c>
      <c r="D12" s="27" t="s">
        <v>167</v>
      </c>
      <c r="E12" s="27" t="s">
        <v>168</v>
      </c>
      <c r="F12" s="27" t="s">
        <v>169</v>
      </c>
      <c r="G12" s="28">
        <v>38353</v>
      </c>
      <c r="H12" s="67" t="s">
        <v>170</v>
      </c>
      <c r="I12" s="67" t="s">
        <v>171</v>
      </c>
      <c r="J12" s="67" t="s">
        <v>172</v>
      </c>
      <c r="K12" s="67" t="s">
        <v>173</v>
      </c>
      <c r="L12" s="29" t="s">
        <v>174</v>
      </c>
      <c r="M12" s="27" t="s">
        <v>175</v>
      </c>
      <c r="N12" s="28">
        <v>45103</v>
      </c>
      <c r="O12" s="27" t="s">
        <v>153</v>
      </c>
      <c r="P12" s="31">
        <v>163644873</v>
      </c>
      <c r="Q12" s="32">
        <v>602795948</v>
      </c>
      <c r="R12" s="29" t="s">
        <v>176</v>
      </c>
      <c r="S12" s="27" t="s">
        <v>177</v>
      </c>
      <c r="T12" s="30">
        <v>8942751.5</v>
      </c>
      <c r="U12" s="33">
        <v>1.2699999999999999E-2</v>
      </c>
      <c r="V12" s="30"/>
      <c r="W12" s="34">
        <f t="shared" si="0"/>
        <v>1</v>
      </c>
      <c r="X12" s="34">
        <f t="shared" si="1"/>
        <v>1</v>
      </c>
      <c r="Y12" s="25"/>
      <c r="Z12" s="25"/>
      <c r="AA12" s="25"/>
      <c r="AB12" s="36" t="str">
        <f t="shared" si="2"/>
        <v>★</v>
      </c>
    </row>
    <row r="13" spans="1:38" customFormat="1" ht="21" customHeight="1" x14ac:dyDescent="0.55000000000000004">
      <c r="A13" s="26" t="s">
        <v>178</v>
      </c>
      <c r="B13" s="44" t="s">
        <v>166</v>
      </c>
      <c r="C13" s="44" t="s">
        <v>145</v>
      </c>
      <c r="D13" s="27" t="s">
        <v>179</v>
      </c>
      <c r="E13" s="27" t="s">
        <v>180</v>
      </c>
      <c r="F13" s="27" t="s">
        <v>181</v>
      </c>
      <c r="G13" s="28">
        <v>42217</v>
      </c>
      <c r="H13" s="67" t="s">
        <v>182</v>
      </c>
      <c r="I13" s="67" t="s">
        <v>59</v>
      </c>
      <c r="J13" s="67" t="s">
        <v>183</v>
      </c>
      <c r="K13" s="67" t="s">
        <v>184</v>
      </c>
      <c r="L13" s="29" t="s">
        <v>185</v>
      </c>
      <c r="M13" s="27" t="s">
        <v>120</v>
      </c>
      <c r="N13" s="28">
        <v>45091</v>
      </c>
      <c r="O13" s="27" t="s">
        <v>186</v>
      </c>
      <c r="P13" s="31">
        <v>25000000</v>
      </c>
      <c r="Q13" s="32">
        <v>68500000</v>
      </c>
      <c r="R13" s="29" t="s">
        <v>187</v>
      </c>
      <c r="S13" s="27"/>
      <c r="T13" s="30">
        <v>32759.33</v>
      </c>
      <c r="U13" s="33">
        <v>0.36840000000000001</v>
      </c>
      <c r="V13" s="27"/>
      <c r="W13" s="34">
        <f t="shared" si="0"/>
        <v>9</v>
      </c>
      <c r="X13" s="34">
        <f t="shared" si="1"/>
        <v>8</v>
      </c>
      <c r="Y13" s="25"/>
      <c r="Z13" s="25"/>
      <c r="AA13" s="25"/>
      <c r="AB13" s="36" t="str">
        <f t="shared" si="2"/>
        <v/>
      </c>
      <c r="AJ13" s="58"/>
      <c r="AK13" s="59"/>
    </row>
    <row r="14" spans="1:38" customFormat="1" ht="21" customHeight="1" x14ac:dyDescent="0.55000000000000004">
      <c r="A14" s="26" t="s">
        <v>188</v>
      </c>
      <c r="B14" s="44" t="s">
        <v>166</v>
      </c>
      <c r="C14" s="44" t="s">
        <v>54</v>
      </c>
      <c r="D14" s="27" t="s">
        <v>189</v>
      </c>
      <c r="E14" s="27" t="s">
        <v>190</v>
      </c>
      <c r="F14" s="27" t="s">
        <v>191</v>
      </c>
      <c r="G14" s="28">
        <v>35796</v>
      </c>
      <c r="H14" s="67" t="s">
        <v>192</v>
      </c>
      <c r="I14" s="67" t="s">
        <v>71</v>
      </c>
      <c r="J14" s="67" t="s">
        <v>193</v>
      </c>
      <c r="K14" s="67" t="s">
        <v>194</v>
      </c>
      <c r="L14" s="29" t="s">
        <v>195</v>
      </c>
      <c r="M14" s="27"/>
      <c r="N14" s="28">
        <v>45090</v>
      </c>
      <c r="O14" s="27" t="s">
        <v>153</v>
      </c>
      <c r="P14" s="31"/>
      <c r="Q14" s="32"/>
      <c r="R14" s="29" t="s">
        <v>196</v>
      </c>
      <c r="S14" s="27"/>
      <c r="T14" s="30"/>
      <c r="U14" s="33"/>
      <c r="V14" s="27"/>
      <c r="W14" s="34" t="e">
        <f t="shared" si="0"/>
        <v>#N/A</v>
      </c>
      <c r="X14" s="34" t="e">
        <f t="shared" si="1"/>
        <v>#N/A</v>
      </c>
      <c r="Y14" s="25"/>
      <c r="Z14" s="25"/>
      <c r="AA14" s="25"/>
      <c r="AB14" s="36" t="str">
        <f t="shared" si="2"/>
        <v/>
      </c>
    </row>
    <row r="15" spans="1:38" customFormat="1" ht="21" customHeight="1" x14ac:dyDescent="0.55000000000000004">
      <c r="A15" s="26" t="s">
        <v>197</v>
      </c>
      <c r="B15" s="44" t="s">
        <v>166</v>
      </c>
      <c r="C15" s="44" t="s">
        <v>54</v>
      </c>
      <c r="D15" s="27" t="s">
        <v>198</v>
      </c>
      <c r="E15" s="27" t="s">
        <v>199</v>
      </c>
      <c r="F15" s="27" t="s">
        <v>200</v>
      </c>
      <c r="G15" s="28">
        <v>40254</v>
      </c>
      <c r="H15" s="67" t="s">
        <v>201</v>
      </c>
      <c r="I15" s="67" t="s">
        <v>202</v>
      </c>
      <c r="J15" s="67" t="s">
        <v>203</v>
      </c>
      <c r="K15" s="67" t="s">
        <v>204</v>
      </c>
      <c r="L15" s="29" t="s">
        <v>205</v>
      </c>
      <c r="M15" s="27" t="s">
        <v>120</v>
      </c>
      <c r="N15" s="28">
        <v>45071</v>
      </c>
      <c r="O15" s="27" t="s">
        <v>153</v>
      </c>
      <c r="P15" s="31"/>
      <c r="Q15" s="32">
        <v>4010000</v>
      </c>
      <c r="R15" s="29" t="s">
        <v>206</v>
      </c>
      <c r="S15" s="27"/>
      <c r="T15" s="30">
        <v>272694.5</v>
      </c>
      <c r="U15" s="33">
        <v>-0.3644</v>
      </c>
      <c r="V15" s="27">
        <v>128</v>
      </c>
      <c r="W15" s="34" t="e">
        <f t="shared" si="0"/>
        <v>#N/A</v>
      </c>
      <c r="X15" s="34">
        <f t="shared" si="1"/>
        <v>27</v>
      </c>
      <c r="Y15" s="25"/>
      <c r="Z15" s="25"/>
      <c r="AA15" s="25"/>
      <c r="AB15" s="36" t="str">
        <f t="shared" si="2"/>
        <v/>
      </c>
      <c r="AK15" s="60"/>
    </row>
    <row r="16" spans="1:38" customFormat="1" ht="21" customHeight="1" x14ac:dyDescent="0.55000000000000004">
      <c r="A16" s="26" t="s">
        <v>207</v>
      </c>
      <c r="B16" s="44" t="s">
        <v>166</v>
      </c>
      <c r="C16" s="44" t="s">
        <v>54</v>
      </c>
      <c r="D16" s="27" t="s">
        <v>208</v>
      </c>
      <c r="E16" s="27" t="s">
        <v>209</v>
      </c>
      <c r="F16" s="27" t="s">
        <v>210</v>
      </c>
      <c r="G16" s="28">
        <v>44562</v>
      </c>
      <c r="H16" s="67" t="s">
        <v>211</v>
      </c>
      <c r="I16" s="67" t="s">
        <v>59</v>
      </c>
      <c r="J16" s="67" t="s">
        <v>212</v>
      </c>
      <c r="K16" s="67" t="s">
        <v>213</v>
      </c>
      <c r="L16" s="29" t="s">
        <v>214</v>
      </c>
      <c r="M16" s="27"/>
      <c r="N16" s="28">
        <v>45047</v>
      </c>
      <c r="O16" s="27" t="s">
        <v>75</v>
      </c>
      <c r="P16" s="31"/>
      <c r="Q16" s="32">
        <v>110000</v>
      </c>
      <c r="R16" s="29"/>
      <c r="S16" s="27"/>
      <c r="T16" s="30"/>
      <c r="U16" s="27"/>
      <c r="V16" s="27"/>
      <c r="W16" s="34" t="e">
        <f t="shared" si="0"/>
        <v>#N/A</v>
      </c>
      <c r="X16" s="34">
        <f t="shared" si="1"/>
        <v>34</v>
      </c>
      <c r="Y16" s="25"/>
      <c r="Z16" s="25"/>
      <c r="AA16" s="25"/>
      <c r="AB16" s="36" t="str">
        <f t="shared" si="2"/>
        <v/>
      </c>
      <c r="AJ16" s="58"/>
      <c r="AK16" s="59"/>
    </row>
    <row r="17" spans="1:38" customFormat="1" ht="21" customHeight="1" x14ac:dyDescent="0.55000000000000004">
      <c r="A17" s="26" t="s">
        <v>215</v>
      </c>
      <c r="B17" s="44" t="s">
        <v>166</v>
      </c>
      <c r="C17" s="44" t="s">
        <v>54</v>
      </c>
      <c r="D17" s="27" t="s">
        <v>216</v>
      </c>
      <c r="E17" s="27" t="s">
        <v>217</v>
      </c>
      <c r="F17" s="27" t="s">
        <v>218</v>
      </c>
      <c r="G17" s="28">
        <v>42887</v>
      </c>
      <c r="H17" s="67" t="s">
        <v>219</v>
      </c>
      <c r="I17" s="67" t="s">
        <v>59</v>
      </c>
      <c r="J17" s="67" t="s">
        <v>220</v>
      </c>
      <c r="K17" s="67" t="s">
        <v>221</v>
      </c>
      <c r="L17" s="29" t="s">
        <v>222</v>
      </c>
      <c r="M17" s="27"/>
      <c r="N17" s="28">
        <v>45069</v>
      </c>
      <c r="O17" s="27" t="s">
        <v>64</v>
      </c>
      <c r="P17" s="31"/>
      <c r="Q17" s="32"/>
      <c r="R17" s="29" t="s">
        <v>223</v>
      </c>
      <c r="S17" s="27"/>
      <c r="T17" s="30"/>
      <c r="U17" s="33"/>
      <c r="V17" s="27"/>
      <c r="W17" s="34" t="e">
        <f t="shared" si="0"/>
        <v>#N/A</v>
      </c>
      <c r="X17" s="34" t="e">
        <f t="shared" si="1"/>
        <v>#N/A</v>
      </c>
      <c r="Y17" s="25"/>
      <c r="Z17" s="25"/>
      <c r="AA17" s="25"/>
      <c r="AB17" s="36" t="str">
        <f t="shared" si="2"/>
        <v/>
      </c>
      <c r="AJ17" s="58"/>
      <c r="AK17" s="59"/>
    </row>
    <row r="18" spans="1:38" customFormat="1" ht="21" customHeight="1" x14ac:dyDescent="0.55000000000000004">
      <c r="A18" s="26" t="s">
        <v>224</v>
      </c>
      <c r="B18" s="44" t="s">
        <v>225</v>
      </c>
      <c r="C18" s="44" t="s">
        <v>145</v>
      </c>
      <c r="D18" s="27" t="s">
        <v>226</v>
      </c>
      <c r="E18" s="27" t="s">
        <v>227</v>
      </c>
      <c r="F18" s="27" t="s">
        <v>228</v>
      </c>
      <c r="G18" s="28">
        <v>41835</v>
      </c>
      <c r="H18" s="67" t="s">
        <v>229</v>
      </c>
      <c r="I18" s="67" t="s">
        <v>230</v>
      </c>
      <c r="J18" s="67" t="s">
        <v>231</v>
      </c>
      <c r="K18" s="67" t="s">
        <v>232</v>
      </c>
      <c r="L18" s="29" t="s">
        <v>233</v>
      </c>
      <c r="M18" s="27" t="s">
        <v>63</v>
      </c>
      <c r="N18" s="28">
        <v>45048</v>
      </c>
      <c r="O18" s="27" t="s">
        <v>234</v>
      </c>
      <c r="P18" s="31">
        <v>70000000</v>
      </c>
      <c r="Q18" s="32">
        <v>131100000</v>
      </c>
      <c r="R18" s="29" t="s">
        <v>235</v>
      </c>
      <c r="S18" s="27"/>
      <c r="T18" s="30">
        <v>54723.33</v>
      </c>
      <c r="U18" s="33">
        <v>0.26169999999999999</v>
      </c>
      <c r="V18" s="27">
        <v>19</v>
      </c>
      <c r="W18" s="34">
        <f t="shared" si="0"/>
        <v>4</v>
      </c>
      <c r="X18" s="34">
        <f t="shared" si="1"/>
        <v>5</v>
      </c>
      <c r="Y18" s="25"/>
      <c r="Z18" s="25"/>
      <c r="AA18" s="25"/>
      <c r="AB18" s="36" t="str">
        <f t="shared" si="2"/>
        <v/>
      </c>
      <c r="AJ18" s="57"/>
      <c r="AK18" s="59"/>
      <c r="AL18" s="57"/>
    </row>
    <row r="19" spans="1:38" customFormat="1" ht="21" customHeight="1" x14ac:dyDescent="0.55000000000000004">
      <c r="A19" s="26" t="s">
        <v>236</v>
      </c>
      <c r="B19" s="44" t="s">
        <v>237</v>
      </c>
      <c r="C19" s="44" t="s">
        <v>54</v>
      </c>
      <c r="D19" s="27" t="s">
        <v>238</v>
      </c>
      <c r="E19" s="27" t="s">
        <v>239</v>
      </c>
      <c r="F19" s="27" t="s">
        <v>240</v>
      </c>
      <c r="G19" s="28">
        <v>43831</v>
      </c>
      <c r="H19" s="67" t="s">
        <v>241</v>
      </c>
      <c r="I19" s="67" t="s">
        <v>71</v>
      </c>
      <c r="J19" s="67" t="s">
        <v>242</v>
      </c>
      <c r="K19" s="67" t="s">
        <v>243</v>
      </c>
      <c r="L19" s="29" t="s">
        <v>244</v>
      </c>
      <c r="M19" s="27"/>
      <c r="N19" s="28">
        <v>45092</v>
      </c>
      <c r="O19" s="27" t="s">
        <v>75</v>
      </c>
      <c r="P19" s="31">
        <v>12000000</v>
      </c>
      <c r="Q19" s="32">
        <v>23053303</v>
      </c>
      <c r="R19" s="29" t="s">
        <v>245</v>
      </c>
      <c r="S19" s="27"/>
      <c r="T19" s="30">
        <v>112949</v>
      </c>
      <c r="U19" s="33">
        <v>2.5446</v>
      </c>
      <c r="V19" s="27"/>
      <c r="W19" s="34">
        <f t="shared" si="0"/>
        <v>17</v>
      </c>
      <c r="X19" s="34">
        <f t="shared" si="1"/>
        <v>16</v>
      </c>
      <c r="Y19" s="25"/>
      <c r="Z19" s="25"/>
      <c r="AA19" s="25"/>
      <c r="AB19" s="36" t="str">
        <f t="shared" si="2"/>
        <v/>
      </c>
    </row>
    <row r="20" spans="1:38" customFormat="1" ht="21" customHeight="1" x14ac:dyDescent="0.55000000000000004">
      <c r="A20" s="26" t="s">
        <v>246</v>
      </c>
      <c r="B20" s="44" t="s">
        <v>237</v>
      </c>
      <c r="C20" s="44" t="s">
        <v>134</v>
      </c>
      <c r="D20" s="27" t="s">
        <v>247</v>
      </c>
      <c r="E20" s="27" t="s">
        <v>248</v>
      </c>
      <c r="F20" s="27" t="s">
        <v>249</v>
      </c>
      <c r="G20" s="28">
        <v>44562</v>
      </c>
      <c r="H20" s="67" t="s">
        <v>250</v>
      </c>
      <c r="I20" s="67" t="s">
        <v>59</v>
      </c>
      <c r="J20" s="67" t="s">
        <v>251</v>
      </c>
      <c r="K20" s="67" t="s">
        <v>252</v>
      </c>
      <c r="L20" s="29" t="s">
        <v>253</v>
      </c>
      <c r="M20" s="27" t="s">
        <v>120</v>
      </c>
      <c r="N20" s="28">
        <v>45072</v>
      </c>
      <c r="O20" s="27" t="s">
        <v>64</v>
      </c>
      <c r="P20" s="31">
        <v>6802000</v>
      </c>
      <c r="Q20" s="32">
        <v>8502000</v>
      </c>
      <c r="R20" s="29" t="s">
        <v>254</v>
      </c>
      <c r="S20" s="27"/>
      <c r="T20" s="30"/>
      <c r="U20" s="33">
        <v>-0.29959999999999998</v>
      </c>
      <c r="V20" s="27"/>
      <c r="W20" s="34">
        <f t="shared" si="0"/>
        <v>20</v>
      </c>
      <c r="X20" s="34">
        <f t="shared" si="1"/>
        <v>21</v>
      </c>
      <c r="Y20" s="25"/>
      <c r="Z20" s="25"/>
      <c r="AA20" s="25"/>
      <c r="AB20" s="36" t="str">
        <f t="shared" si="2"/>
        <v/>
      </c>
    </row>
    <row r="21" spans="1:38" customFormat="1" ht="21" customHeight="1" x14ac:dyDescent="0.55000000000000004">
      <c r="A21" s="26" t="s">
        <v>255</v>
      </c>
      <c r="B21" s="44" t="s">
        <v>237</v>
      </c>
      <c r="C21" s="44" t="s">
        <v>102</v>
      </c>
      <c r="D21" s="27" t="s">
        <v>256</v>
      </c>
      <c r="E21" s="27" t="s">
        <v>257</v>
      </c>
      <c r="F21" s="27" t="s">
        <v>258</v>
      </c>
      <c r="G21" s="28">
        <v>44835</v>
      </c>
      <c r="H21" s="67" t="s">
        <v>259</v>
      </c>
      <c r="I21" s="67" t="s">
        <v>59</v>
      </c>
      <c r="J21" s="67" t="s">
        <v>260</v>
      </c>
      <c r="K21" s="67" t="s">
        <v>261</v>
      </c>
      <c r="L21" s="29" t="s">
        <v>262</v>
      </c>
      <c r="M21" s="27"/>
      <c r="N21" s="28">
        <v>45047</v>
      </c>
      <c r="O21" s="27" t="s">
        <v>64</v>
      </c>
      <c r="P21" s="31"/>
      <c r="Q21" s="32"/>
      <c r="R21" s="29" t="s">
        <v>263</v>
      </c>
      <c r="S21" s="27"/>
      <c r="T21" s="30"/>
      <c r="U21" s="33">
        <v>2.8862000000000001</v>
      </c>
      <c r="V21" s="27"/>
      <c r="W21" s="34" t="e">
        <f t="shared" si="0"/>
        <v>#N/A</v>
      </c>
      <c r="X21" s="34" t="e">
        <f t="shared" si="1"/>
        <v>#N/A</v>
      </c>
      <c r="Y21" s="25"/>
      <c r="Z21" s="25"/>
      <c r="AA21" s="25"/>
      <c r="AB21" s="36" t="str">
        <f t="shared" si="2"/>
        <v/>
      </c>
    </row>
    <row r="22" spans="1:38" customFormat="1" ht="21" customHeight="1" x14ac:dyDescent="0.55000000000000004">
      <c r="A22" s="26" t="s">
        <v>264</v>
      </c>
      <c r="B22" s="44" t="s">
        <v>265</v>
      </c>
      <c r="C22" s="44" t="s">
        <v>102</v>
      </c>
      <c r="D22" s="27" t="s">
        <v>266</v>
      </c>
      <c r="E22" s="27" t="s">
        <v>267</v>
      </c>
      <c r="F22" s="27" t="s">
        <v>268</v>
      </c>
      <c r="G22" s="28">
        <v>42005</v>
      </c>
      <c r="H22" s="67" t="s">
        <v>269</v>
      </c>
      <c r="I22" s="67" t="s">
        <v>270</v>
      </c>
      <c r="J22" s="67" t="s">
        <v>271</v>
      </c>
      <c r="K22" s="67" t="s">
        <v>272</v>
      </c>
      <c r="L22" s="29" t="s">
        <v>262</v>
      </c>
      <c r="M22" s="27" t="s">
        <v>63</v>
      </c>
      <c r="N22" s="28">
        <v>45064</v>
      </c>
      <c r="O22" s="27" t="s">
        <v>234</v>
      </c>
      <c r="P22" s="31">
        <v>60000000</v>
      </c>
      <c r="Q22" s="32">
        <v>148000000</v>
      </c>
      <c r="R22" s="29" t="s">
        <v>273</v>
      </c>
      <c r="S22" s="27" t="s">
        <v>274</v>
      </c>
      <c r="T22" s="30">
        <v>713842.5</v>
      </c>
      <c r="U22" s="33">
        <v>-0.30120000000000002</v>
      </c>
      <c r="V22" s="30">
        <v>131654</v>
      </c>
      <c r="W22" s="34">
        <f t="shared" si="0"/>
        <v>5</v>
      </c>
      <c r="X22" s="34">
        <f t="shared" si="1"/>
        <v>4</v>
      </c>
      <c r="Y22" s="25"/>
      <c r="Z22" s="25"/>
      <c r="AA22" s="25"/>
      <c r="AB22" s="36" t="str">
        <f t="shared" si="2"/>
        <v/>
      </c>
    </row>
    <row r="23" spans="1:38" customFormat="1" ht="21" customHeight="1" x14ac:dyDescent="0.55000000000000004">
      <c r="A23" s="26" t="s">
        <v>275</v>
      </c>
      <c r="B23" s="44" t="s">
        <v>276</v>
      </c>
      <c r="C23" s="44" t="s">
        <v>145</v>
      </c>
      <c r="D23" s="27" t="s">
        <v>277</v>
      </c>
      <c r="E23" s="27" t="s">
        <v>278</v>
      </c>
      <c r="F23" s="27" t="s">
        <v>279</v>
      </c>
      <c r="G23" s="28">
        <v>43466</v>
      </c>
      <c r="H23" s="67" t="s">
        <v>280</v>
      </c>
      <c r="I23" s="67" t="s">
        <v>281</v>
      </c>
      <c r="J23" s="67" t="s">
        <v>282</v>
      </c>
      <c r="K23" s="67" t="s">
        <v>283</v>
      </c>
      <c r="L23" s="29" t="s">
        <v>119</v>
      </c>
      <c r="M23" s="27"/>
      <c r="N23" s="28">
        <v>45056</v>
      </c>
      <c r="O23" s="27" t="s">
        <v>64</v>
      </c>
      <c r="P23" s="31">
        <v>4437131</v>
      </c>
      <c r="Q23" s="32">
        <v>4537131</v>
      </c>
      <c r="R23" s="29" t="s">
        <v>284</v>
      </c>
      <c r="S23" s="27"/>
      <c r="T23" s="30"/>
      <c r="U23" s="33"/>
      <c r="V23" s="27"/>
      <c r="W23" s="34">
        <f t="shared" si="0"/>
        <v>22</v>
      </c>
      <c r="X23" s="34">
        <f t="shared" si="1"/>
        <v>26</v>
      </c>
      <c r="Y23" s="25"/>
      <c r="Z23" s="25"/>
      <c r="AA23" s="25"/>
      <c r="AB23" s="36" t="str">
        <f t="shared" si="2"/>
        <v/>
      </c>
    </row>
    <row r="24" spans="1:38" customFormat="1" ht="21" customHeight="1" x14ac:dyDescent="0.55000000000000004">
      <c r="A24" s="26" t="s">
        <v>285</v>
      </c>
      <c r="B24" s="44" t="s">
        <v>166</v>
      </c>
      <c r="C24" s="44" t="s">
        <v>134</v>
      </c>
      <c r="D24" s="27" t="s">
        <v>286</v>
      </c>
      <c r="E24" s="27" t="s">
        <v>287</v>
      </c>
      <c r="F24" s="27" t="s">
        <v>288</v>
      </c>
      <c r="G24" s="28">
        <v>42370</v>
      </c>
      <c r="H24" s="67" t="s">
        <v>289</v>
      </c>
      <c r="I24" s="67" t="s">
        <v>290</v>
      </c>
      <c r="J24" s="67" t="s">
        <v>291</v>
      </c>
      <c r="K24" s="67" t="s">
        <v>292</v>
      </c>
      <c r="L24" s="29" t="s">
        <v>293</v>
      </c>
      <c r="M24" s="27"/>
      <c r="N24" s="28">
        <v>45065</v>
      </c>
      <c r="O24" s="27" t="s">
        <v>64</v>
      </c>
      <c r="P24" s="31">
        <v>4000000</v>
      </c>
      <c r="Q24" s="32">
        <v>4000000</v>
      </c>
      <c r="R24" s="29" t="s">
        <v>294</v>
      </c>
      <c r="S24" s="27"/>
      <c r="T24" s="30">
        <v>11546.83</v>
      </c>
      <c r="U24" s="33">
        <v>0.49440000000000001</v>
      </c>
      <c r="V24" s="27"/>
      <c r="W24" s="34">
        <f t="shared" si="0"/>
        <v>23</v>
      </c>
      <c r="X24" s="34">
        <f t="shared" si="1"/>
        <v>28</v>
      </c>
      <c r="Y24" s="25"/>
      <c r="Z24" s="25"/>
      <c r="AA24" s="25"/>
      <c r="AB24" s="36" t="str">
        <f t="shared" si="2"/>
        <v/>
      </c>
    </row>
    <row r="25" spans="1:38" customFormat="1" ht="21" customHeight="1" x14ac:dyDescent="0.55000000000000004">
      <c r="A25" s="26" t="s">
        <v>295</v>
      </c>
      <c r="B25" s="44" t="s">
        <v>133</v>
      </c>
      <c r="C25" s="44" t="s">
        <v>124</v>
      </c>
      <c r="D25" s="27" t="s">
        <v>296</v>
      </c>
      <c r="E25" s="27" t="s">
        <v>297</v>
      </c>
      <c r="F25" s="27" t="s">
        <v>298</v>
      </c>
      <c r="G25" s="28">
        <v>42522</v>
      </c>
      <c r="H25" s="67" t="s">
        <v>299</v>
      </c>
      <c r="I25" s="67" t="s">
        <v>300</v>
      </c>
      <c r="J25" s="67" t="s">
        <v>301</v>
      </c>
      <c r="K25" s="67" t="s">
        <v>302</v>
      </c>
      <c r="L25" s="29" t="s">
        <v>87</v>
      </c>
      <c r="M25" s="27"/>
      <c r="N25" s="28">
        <v>45049</v>
      </c>
      <c r="O25" s="27" t="s">
        <v>75</v>
      </c>
      <c r="P25" s="31">
        <v>3770667</v>
      </c>
      <c r="Q25" s="32">
        <v>7973941</v>
      </c>
      <c r="R25" s="29" t="s">
        <v>303</v>
      </c>
      <c r="S25" s="27"/>
      <c r="T25" s="30"/>
      <c r="U25" s="33">
        <v>3.4466000000000001</v>
      </c>
      <c r="V25" s="27"/>
      <c r="W25" s="34">
        <f t="shared" si="0"/>
        <v>24</v>
      </c>
      <c r="X25" s="34">
        <f t="shared" si="1"/>
        <v>22</v>
      </c>
      <c r="Y25" s="25"/>
      <c r="Z25" s="25" t="s">
        <v>77</v>
      </c>
      <c r="AA25" s="25"/>
      <c r="AB25" s="36" t="str">
        <f t="shared" si="2"/>
        <v/>
      </c>
    </row>
    <row r="26" spans="1:38" customFormat="1" ht="21" customHeight="1" x14ac:dyDescent="0.55000000000000004">
      <c r="A26" s="26" t="s">
        <v>304</v>
      </c>
      <c r="B26" s="44" t="s">
        <v>91</v>
      </c>
      <c r="C26" s="44" t="s">
        <v>54</v>
      </c>
      <c r="D26" s="27" t="s">
        <v>305</v>
      </c>
      <c r="E26" s="27" t="s">
        <v>306</v>
      </c>
      <c r="F26" s="27" t="s">
        <v>307</v>
      </c>
      <c r="G26" s="28">
        <v>43831</v>
      </c>
      <c r="H26" s="67" t="s">
        <v>308</v>
      </c>
      <c r="I26" s="67" t="s">
        <v>309</v>
      </c>
      <c r="J26" s="67" t="s">
        <v>310</v>
      </c>
      <c r="K26" s="67" t="s">
        <v>311</v>
      </c>
      <c r="L26" s="29" t="s">
        <v>262</v>
      </c>
      <c r="M26" s="27" t="s">
        <v>63</v>
      </c>
      <c r="N26" s="28">
        <v>45084</v>
      </c>
      <c r="O26" s="27" t="s">
        <v>312</v>
      </c>
      <c r="P26" s="31">
        <v>3500000</v>
      </c>
      <c r="Q26" s="32">
        <v>62125000</v>
      </c>
      <c r="R26" s="29" t="s">
        <v>313</v>
      </c>
      <c r="S26" s="27"/>
      <c r="T26" s="30">
        <v>23148.83</v>
      </c>
      <c r="U26" s="33">
        <v>-0.1719</v>
      </c>
      <c r="V26" s="30"/>
      <c r="W26" s="34">
        <f t="shared" si="0"/>
        <v>25</v>
      </c>
      <c r="X26" s="34">
        <f t="shared" si="1"/>
        <v>9</v>
      </c>
      <c r="Y26" s="25"/>
      <c r="Z26" s="25"/>
      <c r="AA26" s="25"/>
      <c r="AB26" s="36" t="str">
        <f t="shared" si="2"/>
        <v/>
      </c>
    </row>
    <row r="27" spans="1:38" customFormat="1" ht="21" customHeight="1" x14ac:dyDescent="0.55000000000000004">
      <c r="A27" s="26" t="s">
        <v>314</v>
      </c>
      <c r="B27" s="44" t="s">
        <v>315</v>
      </c>
      <c r="C27" s="44" t="s">
        <v>145</v>
      </c>
      <c r="D27" s="27" t="s">
        <v>316</v>
      </c>
      <c r="E27" s="27" t="s">
        <v>317</v>
      </c>
      <c r="F27" s="27" t="s">
        <v>318</v>
      </c>
      <c r="G27" s="28">
        <v>42736</v>
      </c>
      <c r="H27" s="67" t="s">
        <v>319</v>
      </c>
      <c r="I27" s="67" t="s">
        <v>320</v>
      </c>
      <c r="J27" s="67" t="s">
        <v>321</v>
      </c>
      <c r="K27" s="67" t="s">
        <v>322</v>
      </c>
      <c r="L27" s="29" t="s">
        <v>323</v>
      </c>
      <c r="M27" s="27"/>
      <c r="N27" s="28">
        <v>45049</v>
      </c>
      <c r="O27" s="27" t="s">
        <v>64</v>
      </c>
      <c r="P27" s="31">
        <v>2516712</v>
      </c>
      <c r="Q27" s="32">
        <v>2597812</v>
      </c>
      <c r="R27" s="29" t="s">
        <v>324</v>
      </c>
      <c r="S27" s="27"/>
      <c r="T27" s="30"/>
      <c r="U27" s="33">
        <v>-0.39350000000000002</v>
      </c>
      <c r="V27" s="27"/>
      <c r="W27" s="34">
        <f t="shared" si="0"/>
        <v>26</v>
      </c>
      <c r="X27" s="34">
        <f t="shared" si="1"/>
        <v>30</v>
      </c>
      <c r="Y27" s="25"/>
      <c r="Z27" s="25" t="s">
        <v>77</v>
      </c>
      <c r="AA27" s="25"/>
      <c r="AB27" s="36" t="str">
        <f t="shared" si="2"/>
        <v/>
      </c>
      <c r="AJ27" s="58"/>
      <c r="AK27" s="59"/>
    </row>
    <row r="28" spans="1:38" customFormat="1" ht="21" customHeight="1" x14ac:dyDescent="0.55000000000000004">
      <c r="A28" s="26" t="s">
        <v>325</v>
      </c>
      <c r="B28" s="44" t="s">
        <v>156</v>
      </c>
      <c r="C28" s="44" t="s">
        <v>54</v>
      </c>
      <c r="D28" s="27" t="s">
        <v>326</v>
      </c>
      <c r="E28" s="27" t="s">
        <v>327</v>
      </c>
      <c r="F28" s="27" t="s">
        <v>328</v>
      </c>
      <c r="G28" s="28">
        <v>41640</v>
      </c>
      <c r="H28" s="67" t="s">
        <v>329</v>
      </c>
      <c r="I28" s="67" t="s">
        <v>71</v>
      </c>
      <c r="J28" s="67" t="s">
        <v>330</v>
      </c>
      <c r="K28" s="67" t="s">
        <v>331</v>
      </c>
      <c r="L28" s="29" t="s">
        <v>332</v>
      </c>
      <c r="M28" s="27"/>
      <c r="N28" s="28">
        <v>45079</v>
      </c>
      <c r="O28" s="27" t="s">
        <v>64</v>
      </c>
      <c r="P28" s="31">
        <v>2234054</v>
      </c>
      <c r="Q28" s="32">
        <v>2354054</v>
      </c>
      <c r="R28" s="29" t="s">
        <v>333</v>
      </c>
      <c r="S28" s="27"/>
      <c r="T28" s="30">
        <v>102754.83</v>
      </c>
      <c r="U28" s="33">
        <v>-0.18090000000000001</v>
      </c>
      <c r="V28" s="30"/>
      <c r="W28" s="34">
        <f t="shared" si="0"/>
        <v>27</v>
      </c>
      <c r="X28" s="34">
        <f t="shared" si="1"/>
        <v>31</v>
      </c>
      <c r="Y28" s="25"/>
      <c r="Z28" s="25"/>
      <c r="AA28" s="25"/>
      <c r="AB28" s="36" t="str">
        <f t="shared" si="2"/>
        <v/>
      </c>
    </row>
    <row r="29" spans="1:38" customFormat="1" ht="21" customHeight="1" x14ac:dyDescent="0.55000000000000004">
      <c r="A29" s="26" t="s">
        <v>334</v>
      </c>
      <c r="B29" s="44" t="s">
        <v>335</v>
      </c>
      <c r="C29" s="44" t="s">
        <v>54</v>
      </c>
      <c r="D29" s="27" t="s">
        <v>336</v>
      </c>
      <c r="E29" s="27" t="s">
        <v>337</v>
      </c>
      <c r="F29" s="27" t="s">
        <v>338</v>
      </c>
      <c r="G29" s="28">
        <v>43831</v>
      </c>
      <c r="H29" s="67" t="s">
        <v>339</v>
      </c>
      <c r="I29" s="67" t="s">
        <v>340</v>
      </c>
      <c r="J29" s="67" t="s">
        <v>341</v>
      </c>
      <c r="K29" s="67" t="s">
        <v>342</v>
      </c>
      <c r="L29" s="29" t="s">
        <v>343</v>
      </c>
      <c r="M29" s="27"/>
      <c r="N29" s="28">
        <v>45064</v>
      </c>
      <c r="O29" s="27" t="s">
        <v>64</v>
      </c>
      <c r="P29" s="31">
        <v>1110348</v>
      </c>
      <c r="Q29" s="32">
        <v>3110348</v>
      </c>
      <c r="R29" s="29" t="s">
        <v>344</v>
      </c>
      <c r="S29" s="27"/>
      <c r="T29" s="30"/>
      <c r="U29" s="33">
        <v>0.33900000000000002</v>
      </c>
      <c r="V29" s="27"/>
      <c r="W29" s="34">
        <f t="shared" si="0"/>
        <v>28</v>
      </c>
      <c r="X29" s="34">
        <f t="shared" si="1"/>
        <v>29</v>
      </c>
      <c r="Y29" s="25"/>
      <c r="Z29" s="25"/>
      <c r="AA29" s="25"/>
      <c r="AB29" s="36" t="str">
        <f t="shared" si="2"/>
        <v/>
      </c>
    </row>
    <row r="30" spans="1:38" customFormat="1" ht="21" customHeight="1" x14ac:dyDescent="0.55000000000000004">
      <c r="A30" s="26" t="s">
        <v>345</v>
      </c>
      <c r="B30" s="44" t="s">
        <v>156</v>
      </c>
      <c r="C30" s="44" t="s">
        <v>134</v>
      </c>
      <c r="D30" s="27" t="s">
        <v>346</v>
      </c>
      <c r="E30" s="27" t="s">
        <v>347</v>
      </c>
      <c r="F30" s="27" t="s">
        <v>348</v>
      </c>
      <c r="G30" s="28">
        <v>42005</v>
      </c>
      <c r="H30" s="68" t="s">
        <v>349</v>
      </c>
      <c r="I30" s="68" t="s">
        <v>71</v>
      </c>
      <c r="J30" s="68" t="s">
        <v>350</v>
      </c>
      <c r="K30" s="68" t="s">
        <v>351</v>
      </c>
      <c r="L30" s="29" t="s">
        <v>352</v>
      </c>
      <c r="M30" s="27" t="s">
        <v>120</v>
      </c>
      <c r="N30" s="28">
        <v>45082</v>
      </c>
      <c r="O30" s="27" t="s">
        <v>64</v>
      </c>
      <c r="P30" s="31">
        <v>1013566</v>
      </c>
      <c r="Q30" s="32">
        <v>2170447</v>
      </c>
      <c r="R30" s="29" t="s">
        <v>353</v>
      </c>
      <c r="S30" s="27"/>
      <c r="T30" s="30">
        <v>216911</v>
      </c>
      <c r="U30" s="33">
        <v>0.22620000000000001</v>
      </c>
      <c r="V30" s="27"/>
      <c r="W30" s="34">
        <f t="shared" si="0"/>
        <v>29</v>
      </c>
      <c r="X30" s="34">
        <f t="shared" si="1"/>
        <v>32</v>
      </c>
      <c r="Y30" s="25"/>
      <c r="Z30" s="25"/>
      <c r="AA30" s="25"/>
      <c r="AB30" s="36" t="str">
        <f t="shared" si="2"/>
        <v/>
      </c>
    </row>
    <row r="31" spans="1:38" customFormat="1" ht="21" customHeight="1" x14ac:dyDescent="0.55000000000000004">
      <c r="A31" s="26" t="s">
        <v>354</v>
      </c>
      <c r="B31" s="44" t="s">
        <v>355</v>
      </c>
      <c r="C31" s="44" t="s">
        <v>54</v>
      </c>
      <c r="D31" s="27" t="s">
        <v>356</v>
      </c>
      <c r="E31" s="27" t="s">
        <v>357</v>
      </c>
      <c r="F31" s="27" t="s">
        <v>358</v>
      </c>
      <c r="G31" s="28">
        <v>41275</v>
      </c>
      <c r="H31" s="67" t="s">
        <v>359</v>
      </c>
      <c r="I31" s="67" t="s">
        <v>360</v>
      </c>
      <c r="J31" s="67" t="s">
        <v>361</v>
      </c>
      <c r="K31" s="67" t="s">
        <v>362</v>
      </c>
      <c r="L31" s="29" t="s">
        <v>130</v>
      </c>
      <c r="M31" s="27" t="s">
        <v>63</v>
      </c>
      <c r="N31" s="28">
        <v>45059</v>
      </c>
      <c r="O31" s="27" t="s">
        <v>64</v>
      </c>
      <c r="P31" s="31">
        <v>1000000</v>
      </c>
      <c r="Q31" s="32">
        <v>1000000</v>
      </c>
      <c r="R31" s="29" t="s">
        <v>363</v>
      </c>
      <c r="S31" s="27"/>
      <c r="T31" s="30">
        <v>60777.17</v>
      </c>
      <c r="U31" s="33">
        <v>6.4299999999999996E-2</v>
      </c>
      <c r="V31" s="30"/>
      <c r="W31" s="34">
        <f t="shared" si="0"/>
        <v>30</v>
      </c>
      <c r="X31" s="34">
        <f t="shared" si="1"/>
        <v>33</v>
      </c>
      <c r="Y31" s="25"/>
      <c r="Z31" s="25"/>
      <c r="AA31" s="25"/>
      <c r="AB31" s="36" t="str">
        <f t="shared" si="2"/>
        <v/>
      </c>
      <c r="AJ31" s="57"/>
      <c r="AK31" s="59"/>
    </row>
    <row r="32" spans="1:38" customFormat="1" ht="21" customHeight="1" x14ac:dyDescent="0.55000000000000004">
      <c r="A32" s="26" t="s">
        <v>364</v>
      </c>
      <c r="B32" s="44" t="s">
        <v>133</v>
      </c>
      <c r="C32" s="44" t="s">
        <v>145</v>
      </c>
      <c r="D32" s="27" t="s">
        <v>365</v>
      </c>
      <c r="E32" s="27" t="s">
        <v>366</v>
      </c>
      <c r="F32" s="27" t="s">
        <v>367</v>
      </c>
      <c r="G32" s="28">
        <v>43101</v>
      </c>
      <c r="H32" s="67" t="s">
        <v>368</v>
      </c>
      <c r="I32" s="67" t="s">
        <v>369</v>
      </c>
      <c r="J32" s="67" t="s">
        <v>370</v>
      </c>
      <c r="K32" s="67" t="s">
        <v>371</v>
      </c>
      <c r="L32" s="29" t="s">
        <v>372</v>
      </c>
      <c r="M32" s="27"/>
      <c r="N32" s="28">
        <v>45070</v>
      </c>
      <c r="O32" s="27" t="s">
        <v>64</v>
      </c>
      <c r="P32" s="31">
        <v>749999</v>
      </c>
      <c r="Q32" s="32">
        <v>4749999</v>
      </c>
      <c r="R32" s="29" t="s">
        <v>373</v>
      </c>
      <c r="S32" s="27"/>
      <c r="T32" s="30"/>
      <c r="U32" s="33"/>
      <c r="V32" s="27"/>
      <c r="W32" s="34">
        <f t="shared" si="0"/>
        <v>31</v>
      </c>
      <c r="X32" s="34">
        <f t="shared" si="1"/>
        <v>25</v>
      </c>
      <c r="Y32" s="25"/>
      <c r="Z32" s="25"/>
      <c r="AA32" s="25"/>
      <c r="AB32" s="36" t="str">
        <f t="shared" si="2"/>
        <v/>
      </c>
    </row>
    <row r="33" spans="1:37" customFormat="1" ht="21" customHeight="1" x14ac:dyDescent="0.55000000000000004">
      <c r="A33" s="26" t="s">
        <v>374</v>
      </c>
      <c r="B33" s="44" t="s">
        <v>265</v>
      </c>
      <c r="C33" s="44" t="s">
        <v>375</v>
      </c>
      <c r="D33" s="27" t="s">
        <v>376</v>
      </c>
      <c r="E33" s="27" t="s">
        <v>377</v>
      </c>
      <c r="F33" s="27" t="s">
        <v>378</v>
      </c>
      <c r="G33" s="28">
        <v>42005</v>
      </c>
      <c r="H33" s="67" t="s">
        <v>379</v>
      </c>
      <c r="I33" s="67" t="s">
        <v>59</v>
      </c>
      <c r="J33" s="67" t="s">
        <v>380</v>
      </c>
      <c r="K33" s="67" t="s">
        <v>381</v>
      </c>
      <c r="L33" s="29" t="s">
        <v>382</v>
      </c>
      <c r="M33" s="27" t="s">
        <v>63</v>
      </c>
      <c r="N33" s="28">
        <v>45078</v>
      </c>
      <c r="O33" s="27" t="s">
        <v>186</v>
      </c>
      <c r="P33" s="31">
        <v>38000000</v>
      </c>
      <c r="Q33" s="32">
        <v>60840000</v>
      </c>
      <c r="R33" s="29" t="s">
        <v>383</v>
      </c>
      <c r="S33" s="27"/>
      <c r="T33" s="30">
        <v>76675</v>
      </c>
      <c r="U33" s="33">
        <v>-0.48149999999999998</v>
      </c>
      <c r="V33" s="27"/>
      <c r="W33" s="34">
        <f t="shared" si="0"/>
        <v>8</v>
      </c>
      <c r="X33" s="34">
        <f t="shared" si="1"/>
        <v>10</v>
      </c>
      <c r="Y33" s="25"/>
      <c r="Z33" s="25" t="s">
        <v>77</v>
      </c>
      <c r="AA33" s="25"/>
      <c r="AB33" s="36" t="str">
        <f t="shared" si="2"/>
        <v/>
      </c>
    </row>
    <row r="34" spans="1:37" customFormat="1" ht="21" customHeight="1" x14ac:dyDescent="0.55000000000000004">
      <c r="A34" s="26" t="s">
        <v>384</v>
      </c>
      <c r="B34" s="44" t="s">
        <v>265</v>
      </c>
      <c r="C34" s="44" t="s">
        <v>54</v>
      </c>
      <c r="D34" s="27" t="s">
        <v>385</v>
      </c>
      <c r="E34" s="27" t="e">
        <v>#VALUE!</v>
      </c>
      <c r="F34" s="27" t="s">
        <v>386</v>
      </c>
      <c r="G34" s="28">
        <v>37987</v>
      </c>
      <c r="H34" s="67" t="s">
        <v>387</v>
      </c>
      <c r="I34" s="67" t="s">
        <v>71</v>
      </c>
      <c r="J34" s="67" t="s">
        <v>388</v>
      </c>
      <c r="K34" s="67" t="s">
        <v>389</v>
      </c>
      <c r="L34" s="29" t="s">
        <v>372</v>
      </c>
      <c r="M34" s="27" t="s">
        <v>175</v>
      </c>
      <c r="N34" s="28">
        <v>45082</v>
      </c>
      <c r="O34" s="27" t="s">
        <v>153</v>
      </c>
      <c r="P34" s="31"/>
      <c r="Q34" s="32"/>
      <c r="R34" s="29" t="s">
        <v>390</v>
      </c>
      <c r="S34" s="27"/>
      <c r="T34" s="30">
        <v>5711.17</v>
      </c>
      <c r="U34" s="33">
        <v>-0.32269999999999999</v>
      </c>
      <c r="V34" s="27"/>
      <c r="W34" s="34" t="e">
        <f t="shared" si="0"/>
        <v>#N/A</v>
      </c>
      <c r="X34" s="34" t="e">
        <f t="shared" si="1"/>
        <v>#N/A</v>
      </c>
      <c r="Y34" s="25"/>
      <c r="Z34" s="25" t="s">
        <v>77</v>
      </c>
      <c r="AA34" s="25"/>
      <c r="AB34" s="36" t="str">
        <f t="shared" si="2"/>
        <v/>
      </c>
    </row>
    <row r="35" spans="1:37" customFormat="1" ht="21" customHeight="1" x14ac:dyDescent="0.55000000000000004">
      <c r="A35" s="26" t="s">
        <v>391</v>
      </c>
      <c r="B35" s="44" t="s">
        <v>265</v>
      </c>
      <c r="C35" s="44" t="s">
        <v>392</v>
      </c>
      <c r="D35" s="27" t="s">
        <v>393</v>
      </c>
      <c r="E35" s="27" t="s">
        <v>394</v>
      </c>
      <c r="F35" s="27" t="s">
        <v>395</v>
      </c>
      <c r="G35" s="28">
        <v>44927</v>
      </c>
      <c r="H35" s="67" t="s">
        <v>396</v>
      </c>
      <c r="I35" s="67" t="s">
        <v>59</v>
      </c>
      <c r="J35" s="67" t="s">
        <v>397</v>
      </c>
      <c r="K35" s="67" t="s">
        <v>398</v>
      </c>
      <c r="L35" s="29" t="s">
        <v>399</v>
      </c>
      <c r="M35" s="27"/>
      <c r="N35" s="28">
        <v>45065</v>
      </c>
      <c r="O35" s="27" t="s">
        <v>64</v>
      </c>
      <c r="P35" s="31"/>
      <c r="Q35" s="32"/>
      <c r="R35" s="29"/>
      <c r="S35" s="27"/>
      <c r="T35" s="30"/>
      <c r="U35" s="27"/>
      <c r="V35" s="27"/>
      <c r="W35" s="34" t="e">
        <f t="shared" si="0"/>
        <v>#N/A</v>
      </c>
      <c r="X35" s="34" t="e">
        <f t="shared" si="1"/>
        <v>#N/A</v>
      </c>
      <c r="Y35" s="25"/>
      <c r="Z35" s="25"/>
      <c r="AA35" s="25"/>
      <c r="AB35" s="36" t="str">
        <f t="shared" si="2"/>
        <v/>
      </c>
    </row>
    <row r="36" spans="1:37" customFormat="1" ht="21" customHeight="1" x14ac:dyDescent="0.55000000000000004">
      <c r="A36" s="26" t="s">
        <v>400</v>
      </c>
      <c r="B36" s="44" t="s">
        <v>401</v>
      </c>
      <c r="C36" s="44" t="s">
        <v>54</v>
      </c>
      <c r="D36" s="27" t="s">
        <v>402</v>
      </c>
      <c r="E36" s="27" t="e">
        <v>#VALUE!</v>
      </c>
      <c r="F36" s="27" t="s">
        <v>403</v>
      </c>
      <c r="G36" s="28">
        <v>41640</v>
      </c>
      <c r="H36" s="67" t="s">
        <v>404</v>
      </c>
      <c r="I36" s="67" t="s">
        <v>405</v>
      </c>
      <c r="J36" s="67" t="s">
        <v>406</v>
      </c>
      <c r="K36" s="67" t="s">
        <v>407</v>
      </c>
      <c r="L36" s="29" t="s">
        <v>408</v>
      </c>
      <c r="M36" s="27"/>
      <c r="N36" s="28">
        <v>45097</v>
      </c>
      <c r="O36" s="27" t="s">
        <v>153</v>
      </c>
      <c r="P36" s="31">
        <v>12758861</v>
      </c>
      <c r="Q36" s="32">
        <v>12758861</v>
      </c>
      <c r="R36" s="29" t="s">
        <v>409</v>
      </c>
      <c r="S36" s="27"/>
      <c r="T36" s="30"/>
      <c r="U36" s="27"/>
      <c r="V36" s="27"/>
      <c r="W36" s="34">
        <f t="shared" si="0"/>
        <v>16</v>
      </c>
      <c r="X36" s="34">
        <f t="shared" si="1"/>
        <v>20</v>
      </c>
      <c r="Y36" s="25"/>
      <c r="Z36" s="25"/>
      <c r="AA36" s="25"/>
      <c r="AB36" s="36" t="str">
        <f t="shared" si="2"/>
        <v/>
      </c>
    </row>
    <row r="37" spans="1:37" customFormat="1" ht="21" customHeight="1" x14ac:dyDescent="0.55000000000000004">
      <c r="A37" s="26" t="s">
        <v>410</v>
      </c>
      <c r="B37" s="44" t="s">
        <v>276</v>
      </c>
      <c r="C37" s="44" t="s">
        <v>411</v>
      </c>
      <c r="D37" s="27" t="s">
        <v>412</v>
      </c>
      <c r="E37" s="27" t="s">
        <v>413</v>
      </c>
      <c r="F37" s="27" t="s">
        <v>414</v>
      </c>
      <c r="G37" s="28">
        <v>41275</v>
      </c>
      <c r="H37" s="67" t="s">
        <v>415</v>
      </c>
      <c r="I37" s="67" t="s">
        <v>416</v>
      </c>
      <c r="J37" s="67" t="s">
        <v>417</v>
      </c>
      <c r="K37" s="67" t="s">
        <v>418</v>
      </c>
      <c r="L37" s="29" t="s">
        <v>262</v>
      </c>
      <c r="M37" s="27" t="s">
        <v>175</v>
      </c>
      <c r="N37" s="28">
        <v>45057</v>
      </c>
      <c r="O37" s="27" t="s">
        <v>64</v>
      </c>
      <c r="P37" s="31">
        <v>80000000</v>
      </c>
      <c r="Q37" s="32">
        <v>125000000</v>
      </c>
      <c r="R37" s="29" t="s">
        <v>419</v>
      </c>
      <c r="S37" s="27"/>
      <c r="T37" s="30"/>
      <c r="U37" s="33"/>
      <c r="V37" s="30"/>
      <c r="W37" s="34">
        <f t="shared" si="0"/>
        <v>3</v>
      </c>
      <c r="X37" s="34">
        <f t="shared" si="1"/>
        <v>6</v>
      </c>
      <c r="Y37" s="25"/>
      <c r="Z37" s="25"/>
      <c r="AA37" s="25"/>
      <c r="AB37" s="36" t="str">
        <f t="shared" si="2"/>
        <v/>
      </c>
    </row>
    <row r="38" spans="1:37" customFormat="1" ht="21" customHeight="1" x14ac:dyDescent="0.55000000000000004">
      <c r="A38" s="26" t="s">
        <v>420</v>
      </c>
      <c r="B38" s="44" t="s">
        <v>276</v>
      </c>
      <c r="C38" s="44" t="s">
        <v>102</v>
      </c>
      <c r="D38" s="27" t="s">
        <v>421</v>
      </c>
      <c r="E38" s="27" t="s">
        <v>422</v>
      </c>
      <c r="F38" s="27" t="s">
        <v>423</v>
      </c>
      <c r="G38" s="28">
        <v>43101</v>
      </c>
      <c r="H38" s="67" t="s">
        <v>424</v>
      </c>
      <c r="I38" s="67" t="s">
        <v>425</v>
      </c>
      <c r="J38" s="67" t="s">
        <v>426</v>
      </c>
      <c r="K38" s="67" t="s">
        <v>427</v>
      </c>
      <c r="L38" s="29" t="s">
        <v>428</v>
      </c>
      <c r="M38" s="27"/>
      <c r="N38" s="28">
        <v>45093</v>
      </c>
      <c r="O38" s="27" t="s">
        <v>64</v>
      </c>
      <c r="P38" s="31">
        <v>60000000</v>
      </c>
      <c r="Q38" s="32">
        <v>60000000</v>
      </c>
      <c r="R38" s="29"/>
      <c r="S38" s="27"/>
      <c r="T38" s="30"/>
      <c r="U38" s="33"/>
      <c r="V38" s="27"/>
      <c r="W38" s="34">
        <f t="shared" si="0"/>
        <v>5</v>
      </c>
      <c r="X38" s="34">
        <f t="shared" si="1"/>
        <v>11</v>
      </c>
      <c r="Y38" s="25"/>
      <c r="Z38" s="25"/>
      <c r="AA38" s="25"/>
      <c r="AB38" s="36" t="str">
        <f t="shared" si="2"/>
        <v/>
      </c>
    </row>
    <row r="39" spans="1:37" customFormat="1" ht="21" customHeight="1" x14ac:dyDescent="0.55000000000000004">
      <c r="A39" s="26" t="s">
        <v>429</v>
      </c>
      <c r="B39" s="44" t="s">
        <v>276</v>
      </c>
      <c r="C39" s="44" t="s">
        <v>411</v>
      </c>
      <c r="D39" s="27" t="s">
        <v>430</v>
      </c>
      <c r="E39" s="27" t="s">
        <v>431</v>
      </c>
      <c r="F39" s="27" t="s">
        <v>432</v>
      </c>
      <c r="G39" s="28">
        <v>41726</v>
      </c>
      <c r="H39" s="67" t="s">
        <v>433</v>
      </c>
      <c r="I39" s="67" t="s">
        <v>434</v>
      </c>
      <c r="J39" s="67" t="s">
        <v>435</v>
      </c>
      <c r="K39" s="67" t="s">
        <v>436</v>
      </c>
      <c r="L39" s="29" t="s">
        <v>262</v>
      </c>
      <c r="M39" s="27" t="s">
        <v>63</v>
      </c>
      <c r="N39" s="28">
        <v>45076</v>
      </c>
      <c r="O39" s="27" t="s">
        <v>88</v>
      </c>
      <c r="P39" s="31">
        <v>45000000</v>
      </c>
      <c r="Q39" s="32">
        <v>96000000</v>
      </c>
      <c r="R39" s="29" t="s">
        <v>437</v>
      </c>
      <c r="S39" s="27"/>
      <c r="T39" s="30">
        <v>29613.17</v>
      </c>
      <c r="U39" s="33">
        <v>-0.52829999999999999</v>
      </c>
      <c r="V39" s="27"/>
      <c r="W39" s="34">
        <f t="shared" si="0"/>
        <v>7</v>
      </c>
      <c r="X39" s="34">
        <f t="shared" si="1"/>
        <v>7</v>
      </c>
      <c r="Y39" s="25"/>
      <c r="Z39" s="25"/>
      <c r="AA39" s="25"/>
      <c r="AB39" s="36" t="str">
        <f t="shared" si="2"/>
        <v/>
      </c>
    </row>
    <row r="40" spans="1:37" customFormat="1" ht="21" customHeight="1" x14ac:dyDescent="0.55000000000000004">
      <c r="A40" s="26" t="s">
        <v>438</v>
      </c>
      <c r="B40" s="44" t="s">
        <v>276</v>
      </c>
      <c r="C40" s="44" t="s">
        <v>411</v>
      </c>
      <c r="D40" s="27" t="s">
        <v>439</v>
      </c>
      <c r="E40" s="27" t="s">
        <v>440</v>
      </c>
      <c r="F40" s="27" t="s">
        <v>441</v>
      </c>
      <c r="G40" s="28">
        <v>43101</v>
      </c>
      <c r="H40" s="67" t="s">
        <v>442</v>
      </c>
      <c r="I40" s="67" t="s">
        <v>59</v>
      </c>
      <c r="J40" s="67" t="s">
        <v>443</v>
      </c>
      <c r="K40" s="67" t="s">
        <v>444</v>
      </c>
      <c r="L40" s="29" t="s">
        <v>119</v>
      </c>
      <c r="M40" s="27" t="s">
        <v>63</v>
      </c>
      <c r="N40" s="28">
        <v>45047</v>
      </c>
      <c r="O40" s="27" t="s">
        <v>64</v>
      </c>
      <c r="P40" s="31">
        <v>25000000</v>
      </c>
      <c r="Q40" s="32">
        <v>306325674</v>
      </c>
      <c r="R40" s="29" t="s">
        <v>445</v>
      </c>
      <c r="S40" s="27" t="s">
        <v>177</v>
      </c>
      <c r="T40" s="30">
        <v>99320.83</v>
      </c>
      <c r="U40" s="33">
        <v>0.36020000000000002</v>
      </c>
      <c r="V40" s="30"/>
      <c r="W40" s="34">
        <f t="shared" si="0"/>
        <v>9</v>
      </c>
      <c r="X40" s="34">
        <f t="shared" si="1"/>
        <v>3</v>
      </c>
      <c r="Y40" s="25"/>
      <c r="Z40" s="25"/>
      <c r="AA40" s="25"/>
      <c r="AB40" s="36" t="str">
        <f t="shared" si="2"/>
        <v>★</v>
      </c>
    </row>
    <row r="41" spans="1:37" customFormat="1" ht="21" customHeight="1" x14ac:dyDescent="0.55000000000000004">
      <c r="A41" s="26" t="s">
        <v>446</v>
      </c>
      <c r="B41" s="44" t="s">
        <v>276</v>
      </c>
      <c r="C41" s="44" t="s">
        <v>145</v>
      </c>
      <c r="D41" s="27" t="s">
        <v>447</v>
      </c>
      <c r="E41" s="27" t="s">
        <v>448</v>
      </c>
      <c r="F41" s="27" t="s">
        <v>449</v>
      </c>
      <c r="G41" s="28">
        <v>41640</v>
      </c>
      <c r="H41" s="67" t="s">
        <v>450</v>
      </c>
      <c r="I41" s="67" t="s">
        <v>309</v>
      </c>
      <c r="J41" s="67" t="s">
        <v>451</v>
      </c>
      <c r="K41" s="67" t="s">
        <v>452</v>
      </c>
      <c r="L41" s="29" t="s">
        <v>119</v>
      </c>
      <c r="M41" s="27" t="s">
        <v>63</v>
      </c>
      <c r="N41" s="28">
        <v>45082</v>
      </c>
      <c r="O41" s="27" t="s">
        <v>64</v>
      </c>
      <c r="P41" s="31">
        <v>10039731</v>
      </c>
      <c r="Q41" s="32">
        <v>44129731</v>
      </c>
      <c r="R41" s="29" t="s">
        <v>453</v>
      </c>
      <c r="S41" s="27"/>
      <c r="T41" s="30">
        <v>4269.83</v>
      </c>
      <c r="U41" s="33">
        <v>0.26390000000000002</v>
      </c>
      <c r="V41" s="30"/>
      <c r="W41" s="34">
        <f t="shared" si="0"/>
        <v>18</v>
      </c>
      <c r="X41" s="34">
        <f t="shared" si="1"/>
        <v>13</v>
      </c>
      <c r="Y41" s="25"/>
      <c r="Z41" s="25"/>
      <c r="AA41" s="25"/>
      <c r="AB41" s="36" t="str">
        <f t="shared" si="2"/>
        <v/>
      </c>
      <c r="AJ41" s="58"/>
      <c r="AK41" s="59"/>
    </row>
    <row r="42" spans="1:37" customFormat="1" ht="21" customHeight="1" x14ac:dyDescent="0.55000000000000004">
      <c r="A42" s="26" t="s">
        <v>454</v>
      </c>
      <c r="B42" s="44" t="s">
        <v>276</v>
      </c>
      <c r="C42" s="44" t="s">
        <v>145</v>
      </c>
      <c r="D42" s="27" t="s">
        <v>455</v>
      </c>
      <c r="E42" s="27" t="e">
        <v>#VALUE!</v>
      </c>
      <c r="F42" s="27" t="s">
        <v>456</v>
      </c>
      <c r="G42" s="28">
        <v>40179</v>
      </c>
      <c r="H42" s="67" t="s">
        <v>457</v>
      </c>
      <c r="I42" s="67" t="s">
        <v>71</v>
      </c>
      <c r="J42" s="67" t="s">
        <v>458</v>
      </c>
      <c r="K42" s="67" t="s">
        <v>459</v>
      </c>
      <c r="L42" s="29" t="s">
        <v>460</v>
      </c>
      <c r="M42" s="27" t="s">
        <v>120</v>
      </c>
      <c r="N42" s="28">
        <v>45082</v>
      </c>
      <c r="O42" s="27" t="s">
        <v>153</v>
      </c>
      <c r="P42" s="31"/>
      <c r="Q42" s="32"/>
      <c r="R42" s="29" t="s">
        <v>461</v>
      </c>
      <c r="S42" s="27"/>
      <c r="T42" s="30">
        <v>6833.67</v>
      </c>
      <c r="U42" s="33">
        <v>2.7347999999999999</v>
      </c>
      <c r="V42" s="27"/>
      <c r="W42" s="34" t="e">
        <f t="shared" si="0"/>
        <v>#N/A</v>
      </c>
      <c r="X42" s="34" t="e">
        <f t="shared" si="1"/>
        <v>#N/A</v>
      </c>
      <c r="Y42" s="25"/>
      <c r="Z42" s="25"/>
      <c r="AA42" s="25"/>
      <c r="AB42" s="36" t="str">
        <f t="shared" si="2"/>
        <v/>
      </c>
    </row>
    <row r="43" spans="1:37" customFormat="1" ht="21" customHeight="1" x14ac:dyDescent="0.55000000000000004">
      <c r="A43" s="26" t="s">
        <v>462</v>
      </c>
      <c r="B43" s="44" t="s">
        <v>276</v>
      </c>
      <c r="C43" s="44" t="s">
        <v>145</v>
      </c>
      <c r="D43" s="27" t="s">
        <v>463</v>
      </c>
      <c r="E43" s="27" t="e">
        <v>#VALUE!</v>
      </c>
      <c r="F43" s="27" t="s">
        <v>464</v>
      </c>
      <c r="G43" s="28">
        <v>29221</v>
      </c>
      <c r="H43" s="67" t="s">
        <v>465</v>
      </c>
      <c r="I43" s="67" t="s">
        <v>71</v>
      </c>
      <c r="J43" s="67" t="s">
        <v>466</v>
      </c>
      <c r="K43" s="67" t="s">
        <v>467</v>
      </c>
      <c r="L43" s="29" t="s">
        <v>468</v>
      </c>
      <c r="M43" s="27" t="s">
        <v>63</v>
      </c>
      <c r="N43" s="28">
        <v>45103</v>
      </c>
      <c r="O43" s="27" t="s">
        <v>153</v>
      </c>
      <c r="P43" s="31"/>
      <c r="Q43" s="32"/>
      <c r="R43" s="29" t="s">
        <v>469</v>
      </c>
      <c r="S43" s="27"/>
      <c r="T43" s="30"/>
      <c r="U43" s="33"/>
      <c r="V43" s="30"/>
      <c r="W43" s="34" t="e">
        <f t="shared" si="0"/>
        <v>#N/A</v>
      </c>
      <c r="X43" s="34" t="e">
        <f t="shared" si="1"/>
        <v>#N/A</v>
      </c>
      <c r="Y43" s="25"/>
      <c r="Z43" s="25" t="s">
        <v>77</v>
      </c>
      <c r="AA43" s="25"/>
      <c r="AB43" s="36" t="str">
        <f t="shared" si="2"/>
        <v/>
      </c>
    </row>
    <row r="44" spans="1:37" customFormat="1" ht="21" customHeight="1" x14ac:dyDescent="0.55000000000000004">
      <c r="A44" s="26" t="s">
        <v>470</v>
      </c>
      <c r="B44" s="44" t="s">
        <v>276</v>
      </c>
      <c r="C44" s="44" t="s">
        <v>102</v>
      </c>
      <c r="D44" s="27" t="s">
        <v>471</v>
      </c>
      <c r="E44" s="27" t="s">
        <v>472</v>
      </c>
      <c r="F44" s="27" t="s">
        <v>473</v>
      </c>
      <c r="G44" s="28">
        <v>43831</v>
      </c>
      <c r="H44" s="67" t="s">
        <v>474</v>
      </c>
      <c r="I44" s="67" t="s">
        <v>59</v>
      </c>
      <c r="J44" s="67" t="s">
        <v>475</v>
      </c>
      <c r="K44" s="67" t="s">
        <v>476</v>
      </c>
      <c r="L44" s="29" t="s">
        <v>477</v>
      </c>
      <c r="M44" s="27"/>
      <c r="N44" s="28">
        <v>45049</v>
      </c>
      <c r="O44" s="27" t="s">
        <v>64</v>
      </c>
      <c r="P44" s="31"/>
      <c r="Q44" s="32"/>
      <c r="R44" s="29" t="s">
        <v>478</v>
      </c>
      <c r="S44" s="27"/>
      <c r="T44" s="30"/>
      <c r="U44" s="33"/>
      <c r="V44" s="27"/>
      <c r="W44" s="34" t="e">
        <f t="shared" si="0"/>
        <v>#N/A</v>
      </c>
      <c r="X44" s="34" t="e">
        <f t="shared" si="1"/>
        <v>#N/A</v>
      </c>
      <c r="Y44" s="25"/>
      <c r="Z44" s="25"/>
      <c r="AA44" s="25"/>
      <c r="AB44" s="36" t="str">
        <f t="shared" si="2"/>
        <v/>
      </c>
      <c r="AJ44" s="58"/>
      <c r="AK44" s="59"/>
    </row>
  </sheetData>
  <autoFilter ref="A1:V44" xr:uid="{58DCED5F-665D-4788-AD2C-D94860375A6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5C53-3C16-4F5D-A215-8CF385507580}">
  <dimension ref="A1:CE86"/>
  <sheetViews>
    <sheetView zoomScaleNormal="100" workbookViewId="0">
      <pane xSplit="1" ySplit="5" topLeftCell="B6" activePane="bottomRight" state="frozen"/>
      <selection pane="topRight" activeCell="B1" sqref="B1"/>
      <selection pane="bottomLeft" activeCell="A5" sqref="A5"/>
      <selection pane="bottomRight" activeCell="E25" sqref="E25"/>
    </sheetView>
  </sheetViews>
  <sheetFormatPr defaultColWidth="9" defaultRowHeight="14" outlineLevelCol="1" x14ac:dyDescent="0.55000000000000004"/>
  <cols>
    <col min="1" max="1" width="24.75" style="2" bestFit="1" customWidth="1"/>
    <col min="2" max="2" width="10.08203125" style="2" bestFit="1" customWidth="1" outlineLevel="1"/>
    <col min="3" max="3" width="10.83203125" style="2" bestFit="1" customWidth="1" outlineLevel="1"/>
    <col min="4" max="4" width="12.33203125" style="2" bestFit="1" customWidth="1" outlineLevel="1"/>
    <col min="5" max="5" width="10.83203125" style="2" bestFit="1" customWidth="1" outlineLevel="1"/>
    <col min="6" max="6" width="9.33203125" style="2" bestFit="1" customWidth="1" outlineLevel="1"/>
    <col min="7" max="7" width="12.08203125" style="2" bestFit="1" customWidth="1" outlineLevel="1"/>
    <col min="8" max="8" width="9.75" style="2" bestFit="1" customWidth="1" outlineLevel="1"/>
    <col min="9" max="9" width="18.08203125" style="2" bestFit="1" customWidth="1" outlineLevel="1"/>
    <col min="10" max="10" width="10.5" style="2" bestFit="1" customWidth="1" outlineLevel="1"/>
    <col min="11" max="11" width="11.58203125" style="2" bestFit="1" customWidth="1" outlineLevel="1"/>
    <col min="12" max="12" width="10" style="2" bestFit="1" customWidth="1" outlineLevel="1"/>
    <col min="13" max="13" width="10.33203125" style="2" bestFit="1" customWidth="1" outlineLevel="1"/>
    <col min="14" max="14" width="9" style="2" bestFit="1" customWidth="1" outlineLevel="1"/>
    <col min="15" max="15" width="8" style="2" bestFit="1" customWidth="1"/>
    <col min="16" max="16" width="7.75" style="2" bestFit="1" customWidth="1"/>
    <col min="17" max="17" width="9.08203125" style="2" bestFit="1" customWidth="1"/>
    <col min="18" max="18" width="7.83203125" style="2" bestFit="1" customWidth="1"/>
    <col min="19" max="19" width="9.83203125" style="2" bestFit="1" customWidth="1"/>
    <col min="20" max="20" width="11.75" style="2" bestFit="1" customWidth="1"/>
    <col min="21" max="21" width="10.5" style="2" bestFit="1" customWidth="1"/>
    <col min="22" max="22" width="15.58203125" style="2" bestFit="1" customWidth="1"/>
    <col min="23" max="23" width="8.5" style="2" bestFit="1" customWidth="1"/>
    <col min="24" max="24" width="7.5" style="2" bestFit="1" customWidth="1"/>
    <col min="25" max="25" width="7.58203125" style="2" bestFit="1" customWidth="1"/>
    <col min="26" max="26" width="20.5" style="2" bestFit="1" customWidth="1"/>
    <col min="27" max="27" width="9" style="2" bestFit="1" customWidth="1"/>
    <col min="28" max="28" width="7.5" style="2" bestFit="1" customWidth="1"/>
    <col min="29" max="29" width="9.33203125" style="2" bestFit="1" customWidth="1"/>
    <col min="30" max="32" width="7.5" style="2" bestFit="1" customWidth="1"/>
    <col min="33" max="33" width="11.75" style="2" bestFit="1" customWidth="1"/>
    <col min="34" max="34" width="10.5" style="2" bestFit="1" customWidth="1"/>
    <col min="35" max="35" width="11.33203125" style="2" bestFit="1" customWidth="1"/>
    <col min="36" max="36" width="12.33203125" style="2" bestFit="1" customWidth="1"/>
    <col min="37" max="37" width="9.83203125" style="2" bestFit="1" customWidth="1"/>
    <col min="38" max="38" width="11" style="2" bestFit="1" customWidth="1"/>
    <col min="39" max="39" width="20.58203125" style="2" bestFit="1" customWidth="1"/>
    <col min="40" max="40" width="11.33203125" style="2" bestFit="1" customWidth="1"/>
    <col min="41" max="41" width="22.58203125" style="2" bestFit="1" customWidth="1"/>
    <col min="42" max="42" width="13.33203125" style="2" bestFit="1" customWidth="1"/>
    <col min="43" max="43" width="15.33203125" style="2" bestFit="1" customWidth="1"/>
    <col min="44" max="44" width="12.25" style="6" bestFit="1" customWidth="1"/>
    <col min="45" max="45" width="14.25" style="6" bestFit="1" customWidth="1"/>
    <col min="46" max="46" width="17.33203125" style="6" bestFit="1" customWidth="1"/>
    <col min="47" max="47" width="7.58203125" style="6" bestFit="1" customWidth="1"/>
    <col min="48" max="48" width="11.33203125" style="6" bestFit="1" customWidth="1"/>
    <col min="49" max="49" width="19.33203125" style="6" bestFit="1" customWidth="1"/>
    <col min="50" max="50" width="12.33203125" style="6" bestFit="1" customWidth="1"/>
    <col min="51" max="51" width="8.5" style="6" bestFit="1" customWidth="1"/>
    <col min="52" max="52" width="11.33203125" style="6" bestFit="1" customWidth="1"/>
    <col min="53" max="54" width="6.75" style="6" bestFit="1" customWidth="1"/>
    <col min="55" max="55" width="14" style="6" bestFit="1" customWidth="1"/>
    <col min="56" max="56" width="7.58203125" style="6" bestFit="1" customWidth="1"/>
    <col min="57" max="57" width="6.75" style="6" bestFit="1" customWidth="1"/>
    <col min="58" max="58" width="11" style="6" bestFit="1" customWidth="1"/>
    <col min="59" max="59" width="9.25" style="6" bestFit="1" customWidth="1"/>
    <col min="60" max="60" width="11" style="6" bestFit="1" customWidth="1"/>
    <col min="61" max="61" width="9.83203125" style="6" bestFit="1" customWidth="1"/>
    <col min="62" max="62" width="11" style="6" bestFit="1" customWidth="1"/>
    <col min="63" max="63" width="22.25" style="6" bestFit="1" customWidth="1"/>
    <col min="64" max="64" width="11.33203125" style="6" bestFit="1" customWidth="1"/>
    <col min="65" max="65" width="24.25" style="6" bestFit="1" customWidth="1"/>
    <col min="66" max="66" width="10.75" style="6" bestFit="1" customWidth="1"/>
    <col min="67" max="67" width="12.58203125" style="6" bestFit="1" customWidth="1"/>
    <col min="68" max="68" width="9.83203125" style="6" bestFit="1" customWidth="1"/>
    <col min="69" max="69" width="11.33203125" style="6" bestFit="1" customWidth="1"/>
    <col min="70" max="70" width="11" style="6" bestFit="1" customWidth="1"/>
    <col min="71" max="71" width="9.83203125" style="6" bestFit="1" customWidth="1"/>
    <col min="72" max="72" width="9.33203125" style="6" bestFit="1" customWidth="1"/>
    <col min="73" max="73" width="11.33203125" style="6" bestFit="1" customWidth="1"/>
    <col min="74" max="74" width="11" style="6" bestFit="1" customWidth="1"/>
    <col min="75" max="75" width="9.25" style="6" bestFit="1" customWidth="1"/>
    <col min="76" max="76" width="11" style="6" bestFit="1" customWidth="1"/>
    <col min="77" max="77" width="9.83203125" style="6" bestFit="1" customWidth="1"/>
    <col min="78" max="78" width="10.33203125" style="6" bestFit="1" customWidth="1"/>
    <col min="79" max="79" width="6" style="6" bestFit="1" customWidth="1"/>
    <col min="80" max="80" width="11" style="6" bestFit="1" customWidth="1"/>
    <col min="81" max="81" width="9.83203125" style="6" bestFit="1" customWidth="1"/>
    <col min="82" max="82" width="11" style="6" bestFit="1" customWidth="1"/>
    <col min="83" max="83" width="11.75" style="6" bestFit="1" customWidth="1"/>
    <col min="84" max="16384" width="9" style="6"/>
  </cols>
  <sheetData>
    <row r="1" spans="1:83" ht="33" customHeight="1" x14ac:dyDescent="0.55000000000000004">
      <c r="A1" s="45" t="s">
        <v>479</v>
      </c>
    </row>
    <row r="2" spans="1:83" ht="23.25" customHeight="1" x14ac:dyDescent="0.55000000000000004">
      <c r="A2" s="3" t="s">
        <v>480</v>
      </c>
      <c r="B2" s="2" t="s">
        <v>481</v>
      </c>
    </row>
    <row r="4" spans="1:83" ht="18" x14ac:dyDescent="0.55000000000000004">
      <c r="A4" s="24" t="s">
        <v>482</v>
      </c>
      <c r="B4" s="3" t="s">
        <v>483</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row>
    <row r="5" spans="1:83" s="23" customFormat="1" ht="18" x14ac:dyDescent="0.55000000000000004">
      <c r="A5" s="3" t="s">
        <v>484</v>
      </c>
      <c r="B5" s="2" t="s">
        <v>145</v>
      </c>
      <c r="C5" s="2" t="s">
        <v>102</v>
      </c>
      <c r="D5" s="2" t="s">
        <v>54</v>
      </c>
      <c r="E5" s="2" t="s">
        <v>411</v>
      </c>
      <c r="F5" s="2" t="s">
        <v>134</v>
      </c>
      <c r="G5" s="2" t="s">
        <v>392</v>
      </c>
      <c r="H5" s="2" t="s">
        <v>124</v>
      </c>
      <c r="I5" s="2" t="s">
        <v>375</v>
      </c>
      <c r="J5" s="22" t="s">
        <v>485</v>
      </c>
      <c r="K5"/>
      <c r="L5"/>
      <c r="M5"/>
      <c r="N5"/>
      <c r="O5"/>
      <c r="P5"/>
      <c r="Q5"/>
      <c r="R5"/>
      <c r="S5"/>
      <c r="T5"/>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row>
    <row r="6" spans="1:83" ht="18" x14ac:dyDescent="0.55000000000000004">
      <c r="A6" s="4" t="s">
        <v>53</v>
      </c>
      <c r="D6" s="2">
        <v>7834809</v>
      </c>
      <c r="J6" s="5">
        <v>7834809</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row>
    <row r="7" spans="1:83" ht="18" x14ac:dyDescent="0.55000000000000004">
      <c r="A7" s="4" t="s">
        <v>166</v>
      </c>
      <c r="B7" s="2">
        <v>25000000</v>
      </c>
      <c r="D7" s="2">
        <v>163644873</v>
      </c>
      <c r="F7" s="2">
        <v>4000000</v>
      </c>
      <c r="J7" s="5">
        <v>192644873</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row>
    <row r="8" spans="1:83" ht="18" x14ac:dyDescent="0.55000000000000004">
      <c r="A8" s="4" t="s">
        <v>225</v>
      </c>
      <c r="B8" s="2">
        <v>70000000</v>
      </c>
      <c r="J8" s="5">
        <v>70000000</v>
      </c>
      <c r="K8"/>
      <c r="L8"/>
      <c r="M8"/>
      <c r="N8"/>
      <c r="O8"/>
      <c r="P8"/>
      <c r="Q8"/>
      <c r="R8"/>
      <c r="S8"/>
      <c r="T8"/>
      <c r="U8"/>
      <c r="V8"/>
      <c r="W8"/>
      <c r="X8"/>
      <c r="Y8"/>
      <c r="Z8"/>
      <c r="AA8"/>
      <c r="AB8"/>
      <c r="AC8"/>
      <c r="AD8"/>
      <c r="AE8"/>
      <c r="AF8"/>
      <c r="AG8"/>
      <c r="AH8"/>
      <c r="AI8"/>
      <c r="AJ8"/>
      <c r="AK8"/>
      <c r="AL8"/>
      <c r="AM8"/>
      <c r="AN8"/>
      <c r="AO8"/>
      <c r="AP8"/>
      <c r="AQ8"/>
    </row>
    <row r="9" spans="1:83" ht="18" x14ac:dyDescent="0.55000000000000004">
      <c r="A9" s="4" t="s">
        <v>237</v>
      </c>
      <c r="B9" s="5"/>
      <c r="C9" s="5"/>
      <c r="D9" s="5">
        <v>12000000</v>
      </c>
      <c r="E9" s="5"/>
      <c r="F9" s="5">
        <v>6802000</v>
      </c>
      <c r="G9" s="5"/>
      <c r="H9" s="5"/>
      <c r="I9" s="5"/>
      <c r="J9" s="5">
        <v>18802000</v>
      </c>
      <c r="K9"/>
      <c r="L9"/>
      <c r="M9"/>
      <c r="N9"/>
      <c r="O9"/>
      <c r="P9"/>
      <c r="Q9"/>
      <c r="R9"/>
      <c r="S9"/>
      <c r="T9"/>
      <c r="U9"/>
      <c r="V9"/>
      <c r="W9"/>
      <c r="X9"/>
      <c r="Y9"/>
      <c r="Z9"/>
      <c r="AA9"/>
      <c r="AB9"/>
      <c r="AC9"/>
      <c r="AD9"/>
      <c r="AE9"/>
      <c r="AF9"/>
      <c r="AG9"/>
      <c r="AH9"/>
      <c r="AI9"/>
      <c r="AJ9"/>
      <c r="AK9"/>
      <c r="AL9"/>
      <c r="AM9"/>
      <c r="AN9"/>
      <c r="AO9"/>
      <c r="AP9"/>
      <c r="AQ9"/>
    </row>
    <row r="10" spans="1:83" ht="18" x14ac:dyDescent="0.55000000000000004">
      <c r="A10" s="4" t="s">
        <v>79</v>
      </c>
      <c r="B10" s="5"/>
      <c r="C10" s="5"/>
      <c r="D10" s="5">
        <v>25000000</v>
      </c>
      <c r="E10" s="5"/>
      <c r="F10" s="5"/>
      <c r="G10" s="5"/>
      <c r="H10" s="5"/>
      <c r="I10" s="5"/>
      <c r="J10" s="5">
        <v>25000000</v>
      </c>
      <c r="K10"/>
      <c r="L10"/>
      <c r="M10"/>
      <c r="N10"/>
      <c r="O10"/>
      <c r="P10"/>
      <c r="Q10"/>
      <c r="R10"/>
      <c r="S10"/>
      <c r="T10"/>
      <c r="U10"/>
      <c r="V10"/>
      <c r="W10"/>
      <c r="X10"/>
      <c r="Y10"/>
      <c r="Z10"/>
      <c r="AA10"/>
      <c r="AB10"/>
      <c r="AC10"/>
      <c r="AD10"/>
      <c r="AE10"/>
      <c r="AF10"/>
      <c r="AG10"/>
      <c r="AH10"/>
      <c r="AI10"/>
      <c r="AJ10"/>
      <c r="AK10"/>
      <c r="AL10"/>
      <c r="AM10"/>
      <c r="AN10"/>
      <c r="AO10"/>
      <c r="AP10"/>
      <c r="AQ10"/>
    </row>
    <row r="11" spans="1:83" ht="18" x14ac:dyDescent="0.55000000000000004">
      <c r="A11" s="4" t="s">
        <v>91</v>
      </c>
      <c r="B11" s="5"/>
      <c r="C11" s="5">
        <v>22998036</v>
      </c>
      <c r="D11" s="5">
        <v>98500000</v>
      </c>
      <c r="E11" s="5"/>
      <c r="F11" s="5"/>
      <c r="G11" s="5"/>
      <c r="H11" s="5"/>
      <c r="I11" s="5"/>
      <c r="J11" s="5">
        <v>121498036</v>
      </c>
      <c r="K11"/>
      <c r="L11"/>
      <c r="M11"/>
      <c r="N11"/>
      <c r="O11"/>
      <c r="P11"/>
      <c r="Q11"/>
      <c r="R11"/>
      <c r="S11"/>
      <c r="T11"/>
      <c r="U11"/>
      <c r="V11"/>
      <c r="W11"/>
      <c r="X11"/>
      <c r="Y11"/>
      <c r="Z11"/>
      <c r="AA11"/>
      <c r="AB11"/>
      <c r="AC11"/>
      <c r="AD11"/>
      <c r="AE11"/>
      <c r="AF11"/>
      <c r="AG11"/>
      <c r="AH11"/>
      <c r="AI11"/>
      <c r="AJ11"/>
      <c r="AK11"/>
      <c r="AL11"/>
      <c r="AM11"/>
      <c r="AN11"/>
      <c r="AO11"/>
      <c r="AP11"/>
      <c r="AQ11"/>
    </row>
    <row r="12" spans="1:83" ht="18" x14ac:dyDescent="0.55000000000000004">
      <c r="A12" s="4" t="s">
        <v>112</v>
      </c>
      <c r="B12" s="5"/>
      <c r="C12" s="5"/>
      <c r="D12" s="5">
        <v>13000000</v>
      </c>
      <c r="E12" s="5"/>
      <c r="F12" s="5"/>
      <c r="G12" s="5"/>
      <c r="H12" s="5"/>
      <c r="I12" s="5"/>
      <c r="J12" s="5">
        <v>13000000</v>
      </c>
      <c r="K12"/>
      <c r="L12"/>
      <c r="M12"/>
      <c r="N12"/>
      <c r="O12"/>
      <c r="P12"/>
      <c r="Q12"/>
      <c r="R12"/>
      <c r="S12"/>
      <c r="T12"/>
      <c r="U12"/>
      <c r="V12"/>
      <c r="W12"/>
      <c r="X12"/>
      <c r="Y12"/>
      <c r="Z12"/>
      <c r="AA12"/>
      <c r="AB12"/>
      <c r="AC12"/>
      <c r="AD12"/>
      <c r="AE12"/>
      <c r="AF12"/>
      <c r="AG12"/>
      <c r="AH12"/>
      <c r="AI12"/>
      <c r="AJ12"/>
      <c r="AK12"/>
      <c r="AL12"/>
      <c r="AM12"/>
      <c r="AN12"/>
      <c r="AO12"/>
      <c r="AP12"/>
      <c r="AQ12"/>
    </row>
    <row r="13" spans="1:83" ht="18" x14ac:dyDescent="0.55000000000000004">
      <c r="A13" s="4" t="s">
        <v>133</v>
      </c>
      <c r="B13" s="5">
        <v>749999</v>
      </c>
      <c r="C13" s="5"/>
      <c r="D13" s="5"/>
      <c r="E13" s="5"/>
      <c r="F13" s="5"/>
      <c r="G13" s="5"/>
      <c r="H13" s="5">
        <v>3770667</v>
      </c>
      <c r="I13" s="5"/>
      <c r="J13" s="5">
        <v>4520666</v>
      </c>
      <c r="K13"/>
      <c r="L13"/>
      <c r="M13"/>
      <c r="N13"/>
      <c r="O13"/>
      <c r="P13"/>
      <c r="Q13"/>
      <c r="R13"/>
      <c r="S13"/>
      <c r="T13"/>
      <c r="U13"/>
      <c r="V13"/>
      <c r="W13"/>
      <c r="X13"/>
      <c r="Y13"/>
      <c r="Z13"/>
      <c r="AA13"/>
      <c r="AB13"/>
      <c r="AC13"/>
      <c r="AD13"/>
      <c r="AE13"/>
      <c r="AF13"/>
      <c r="AG13"/>
      <c r="AH13"/>
      <c r="AI13"/>
      <c r="AJ13"/>
      <c r="AK13"/>
      <c r="AL13"/>
      <c r="AM13"/>
      <c r="AN13"/>
      <c r="AO13"/>
      <c r="AP13"/>
      <c r="AQ13"/>
    </row>
    <row r="14" spans="1:83" ht="18" x14ac:dyDescent="0.55000000000000004">
      <c r="A14" s="4" t="s">
        <v>156</v>
      </c>
      <c r="B14" s="5">
        <v>5000000</v>
      </c>
      <c r="C14" s="5"/>
      <c r="D14" s="5">
        <v>2234054</v>
      </c>
      <c r="E14" s="5"/>
      <c r="F14" s="5">
        <v>1013566</v>
      </c>
      <c r="G14" s="5"/>
      <c r="H14" s="5"/>
      <c r="I14" s="5"/>
      <c r="J14" s="5">
        <v>8247620</v>
      </c>
      <c r="K14"/>
      <c r="L14"/>
      <c r="M14"/>
      <c r="N14"/>
      <c r="O14"/>
      <c r="P14"/>
      <c r="Q14"/>
      <c r="R14"/>
      <c r="S14"/>
      <c r="T14"/>
      <c r="U14"/>
      <c r="V14"/>
      <c r="W14"/>
      <c r="X14"/>
      <c r="Y14"/>
      <c r="Z14"/>
      <c r="AA14"/>
      <c r="AB14"/>
      <c r="AC14"/>
      <c r="AD14"/>
      <c r="AE14"/>
      <c r="AF14"/>
      <c r="AG14"/>
      <c r="AH14"/>
      <c r="AI14"/>
      <c r="AJ14"/>
      <c r="AK14"/>
      <c r="AL14"/>
      <c r="AM14"/>
      <c r="AN14"/>
      <c r="AO14"/>
      <c r="AP14"/>
      <c r="AQ14"/>
    </row>
    <row r="15" spans="1:83" ht="18" x14ac:dyDescent="0.55000000000000004">
      <c r="A15" s="4" t="s">
        <v>265</v>
      </c>
      <c r="B15" s="5"/>
      <c r="C15" s="5">
        <v>60000000</v>
      </c>
      <c r="D15" s="5"/>
      <c r="E15" s="5"/>
      <c r="F15" s="5"/>
      <c r="G15" s="5"/>
      <c r="H15" s="5"/>
      <c r="I15" s="5">
        <v>38000000</v>
      </c>
      <c r="J15" s="5">
        <v>98000000</v>
      </c>
      <c r="K15"/>
      <c r="L15"/>
      <c r="M15"/>
      <c r="N15"/>
      <c r="O15"/>
      <c r="P15"/>
      <c r="Q15"/>
      <c r="R15"/>
      <c r="S15"/>
      <c r="T15"/>
      <c r="U15"/>
      <c r="V15"/>
      <c r="W15"/>
      <c r="X15"/>
      <c r="Y15"/>
      <c r="Z15"/>
      <c r="AA15"/>
      <c r="AB15"/>
      <c r="AC15"/>
      <c r="AD15"/>
      <c r="AE15"/>
      <c r="AF15"/>
      <c r="AG15"/>
      <c r="AH15"/>
      <c r="AI15"/>
      <c r="AJ15"/>
      <c r="AK15"/>
      <c r="AL15"/>
      <c r="AM15"/>
      <c r="AN15"/>
      <c r="AO15"/>
      <c r="AP15"/>
      <c r="AQ15"/>
    </row>
    <row r="16" spans="1:83" ht="18" x14ac:dyDescent="0.55000000000000004">
      <c r="A16" s="4" t="s">
        <v>401</v>
      </c>
      <c r="B16" s="5"/>
      <c r="C16" s="5"/>
      <c r="D16" s="5">
        <v>12758861</v>
      </c>
      <c r="E16" s="5"/>
      <c r="F16" s="5"/>
      <c r="G16" s="5"/>
      <c r="H16" s="5"/>
      <c r="I16" s="5"/>
      <c r="J16" s="5">
        <v>12758861</v>
      </c>
      <c r="K16"/>
      <c r="L16"/>
      <c r="M16"/>
      <c r="N16"/>
      <c r="O16"/>
      <c r="P16"/>
      <c r="Q16"/>
      <c r="R16"/>
      <c r="S16"/>
      <c r="T16"/>
      <c r="U16"/>
      <c r="V16"/>
      <c r="W16"/>
      <c r="X16"/>
      <c r="Y16"/>
      <c r="Z16"/>
      <c r="AA16"/>
      <c r="AB16"/>
      <c r="AC16"/>
      <c r="AD16"/>
      <c r="AE16"/>
      <c r="AF16"/>
      <c r="AG16"/>
      <c r="AH16"/>
      <c r="AI16"/>
      <c r="AJ16"/>
      <c r="AK16"/>
      <c r="AL16"/>
      <c r="AM16"/>
      <c r="AN16"/>
      <c r="AO16"/>
      <c r="AP16"/>
      <c r="AQ16"/>
    </row>
    <row r="17" spans="1:83" ht="18" x14ac:dyDescent="0.55000000000000004">
      <c r="A17" s="4" t="s">
        <v>276</v>
      </c>
      <c r="B17" s="5">
        <v>14476862</v>
      </c>
      <c r="C17" s="5">
        <v>60000000</v>
      </c>
      <c r="D17" s="5"/>
      <c r="E17" s="5">
        <v>150000000</v>
      </c>
      <c r="F17" s="5"/>
      <c r="G17" s="5"/>
      <c r="H17" s="5"/>
      <c r="I17" s="5"/>
      <c r="J17" s="5">
        <v>224476862</v>
      </c>
      <c r="K17"/>
      <c r="L17"/>
      <c r="M17"/>
      <c r="N17"/>
      <c r="O17"/>
      <c r="P17"/>
      <c r="Q17"/>
      <c r="R17"/>
      <c r="S17"/>
      <c r="T17"/>
      <c r="U17"/>
      <c r="V17"/>
      <c r="W17"/>
      <c r="X17"/>
      <c r="Y17"/>
      <c r="Z17"/>
      <c r="AA17"/>
      <c r="AB17"/>
      <c r="AC17"/>
      <c r="AD17"/>
      <c r="AE17"/>
      <c r="AF17"/>
      <c r="AG17"/>
      <c r="AH17"/>
      <c r="AI17"/>
      <c r="AJ17"/>
      <c r="AK17"/>
      <c r="AL17"/>
      <c r="AM17"/>
      <c r="AN17"/>
      <c r="AO17"/>
      <c r="AP17"/>
      <c r="AQ17"/>
    </row>
    <row r="18" spans="1:83" ht="18" x14ac:dyDescent="0.55000000000000004">
      <c r="A18" s="4" t="s">
        <v>315</v>
      </c>
      <c r="B18" s="5">
        <v>2516712</v>
      </c>
      <c r="C18" s="5"/>
      <c r="D18" s="5"/>
      <c r="E18" s="5"/>
      <c r="F18" s="5"/>
      <c r="G18" s="5"/>
      <c r="H18" s="5"/>
      <c r="I18" s="5"/>
      <c r="J18" s="5">
        <v>2516712</v>
      </c>
      <c r="K18"/>
      <c r="L18"/>
      <c r="M18"/>
      <c r="N18"/>
      <c r="O18"/>
      <c r="P18"/>
      <c r="Q18"/>
      <c r="R18"/>
      <c r="S18"/>
      <c r="T18"/>
      <c r="U18"/>
      <c r="V18"/>
      <c r="W18"/>
      <c r="X18"/>
      <c r="Y18"/>
      <c r="Z18"/>
      <c r="AA18"/>
      <c r="AB18"/>
      <c r="AC18"/>
      <c r="AD18"/>
      <c r="AE18"/>
      <c r="AF18"/>
      <c r="AG18"/>
      <c r="AH18"/>
      <c r="AI18"/>
      <c r="AJ18"/>
      <c r="AK18"/>
      <c r="AL18"/>
      <c r="AM18"/>
      <c r="AN18"/>
      <c r="AO18"/>
      <c r="AP18"/>
      <c r="AQ18"/>
    </row>
    <row r="19" spans="1:83" ht="18" x14ac:dyDescent="0.55000000000000004">
      <c r="A19" s="4" t="s">
        <v>355</v>
      </c>
      <c r="B19" s="5"/>
      <c r="C19" s="5"/>
      <c r="D19" s="5">
        <v>1000000</v>
      </c>
      <c r="E19" s="5"/>
      <c r="F19" s="5"/>
      <c r="G19" s="5"/>
      <c r="H19" s="5"/>
      <c r="I19" s="5"/>
      <c r="J19" s="5">
        <v>1000000</v>
      </c>
      <c r="K19"/>
      <c r="L19"/>
      <c r="M19"/>
      <c r="N19"/>
      <c r="O19"/>
      <c r="P19"/>
      <c r="Q19"/>
      <c r="R19"/>
      <c r="S19"/>
      <c r="T19"/>
      <c r="U19"/>
      <c r="V19"/>
      <c r="W19"/>
      <c r="X19"/>
      <c r="Y19"/>
      <c r="Z19"/>
      <c r="AA19"/>
      <c r="AB19"/>
      <c r="AC19"/>
      <c r="AD19"/>
      <c r="AE19"/>
      <c r="AF19"/>
      <c r="AG19"/>
      <c r="AH19"/>
      <c r="AI19"/>
      <c r="AJ19"/>
      <c r="AK19"/>
      <c r="AL19"/>
      <c r="AM19"/>
      <c r="AN19"/>
      <c r="AO19"/>
      <c r="AP19"/>
      <c r="AQ19"/>
    </row>
    <row r="20" spans="1:83" ht="18" x14ac:dyDescent="0.55000000000000004">
      <c r="A20" s="4" t="s">
        <v>66</v>
      </c>
      <c r="D20" s="2">
        <v>20000000</v>
      </c>
      <c r="J20" s="5">
        <v>20000000</v>
      </c>
      <c r="K20"/>
      <c r="L20"/>
      <c r="M20"/>
      <c r="N20"/>
      <c r="O20"/>
      <c r="P20"/>
      <c r="Q20"/>
      <c r="R20"/>
      <c r="S20"/>
      <c r="T20"/>
      <c r="U20"/>
      <c r="V20"/>
      <c r="W20"/>
      <c r="X20"/>
      <c r="Y20"/>
      <c r="Z20"/>
      <c r="AA20"/>
      <c r="AB20"/>
      <c r="AC20"/>
      <c r="AD20"/>
      <c r="AE20"/>
      <c r="AF20"/>
      <c r="AG20"/>
      <c r="AH20"/>
      <c r="AI20"/>
      <c r="AJ20"/>
      <c r="AK20"/>
      <c r="AL20"/>
      <c r="AM20"/>
      <c r="AN20"/>
      <c r="AO20"/>
      <c r="AP20"/>
      <c r="AQ20"/>
    </row>
    <row r="21" spans="1:83" ht="18" x14ac:dyDescent="0.55000000000000004">
      <c r="A21" s="4" t="s">
        <v>123</v>
      </c>
      <c r="H21" s="2">
        <v>22000000</v>
      </c>
      <c r="J21" s="5">
        <v>22000000</v>
      </c>
      <c r="K21"/>
      <c r="L21"/>
      <c r="M21"/>
      <c r="N21"/>
      <c r="O21"/>
      <c r="P21"/>
      <c r="Q21"/>
      <c r="R21"/>
      <c r="S21"/>
      <c r="T21"/>
      <c r="U21"/>
      <c r="V21"/>
      <c r="W21"/>
      <c r="X21"/>
      <c r="Y21"/>
      <c r="Z21"/>
      <c r="AA21"/>
      <c r="AB21"/>
      <c r="AC21"/>
      <c r="AD21"/>
      <c r="AE21"/>
      <c r="AF21"/>
      <c r="AG21"/>
      <c r="AH21"/>
      <c r="AI21"/>
      <c r="AJ21"/>
      <c r="AK21"/>
      <c r="AL21"/>
      <c r="AM21"/>
      <c r="AN21"/>
      <c r="AO21"/>
      <c r="AP21"/>
      <c r="AQ21"/>
    </row>
    <row r="22" spans="1:83" ht="18" x14ac:dyDescent="0.55000000000000004">
      <c r="A22" s="4" t="s">
        <v>335</v>
      </c>
      <c r="D22" s="2">
        <v>1110348</v>
      </c>
      <c r="J22" s="5">
        <v>1110348</v>
      </c>
      <c r="K22"/>
      <c r="L22"/>
      <c r="M22"/>
      <c r="N22"/>
      <c r="O22"/>
      <c r="P22"/>
      <c r="Q22"/>
      <c r="R22"/>
      <c r="S22"/>
      <c r="T22"/>
      <c r="U22"/>
      <c r="V22"/>
      <c r="W22"/>
      <c r="X22"/>
      <c r="Y22"/>
      <c r="Z22"/>
      <c r="AA22"/>
      <c r="AB22"/>
      <c r="AC22"/>
      <c r="AD22"/>
      <c r="AE22"/>
      <c r="AF22"/>
      <c r="AG22"/>
      <c r="AH22"/>
      <c r="AI22"/>
      <c r="AJ22"/>
      <c r="AK22"/>
      <c r="AL22"/>
      <c r="AM22"/>
      <c r="AN22"/>
      <c r="AO22"/>
      <c r="AP22"/>
      <c r="AQ22"/>
    </row>
    <row r="23" spans="1:83" ht="18" x14ac:dyDescent="0.55000000000000004">
      <c r="A23" s="4" t="s">
        <v>485</v>
      </c>
      <c r="B23" s="5">
        <v>117743573</v>
      </c>
      <c r="C23" s="5">
        <v>142998036</v>
      </c>
      <c r="D23" s="5">
        <v>357082945</v>
      </c>
      <c r="E23" s="5">
        <v>150000000</v>
      </c>
      <c r="F23" s="5">
        <v>11815566</v>
      </c>
      <c r="G23" s="5"/>
      <c r="H23" s="5">
        <v>25770667</v>
      </c>
      <c r="I23" s="5">
        <v>38000000</v>
      </c>
      <c r="J23" s="5">
        <v>843410787</v>
      </c>
      <c r="K23"/>
      <c r="L23"/>
      <c r="M23"/>
      <c r="N23"/>
      <c r="O23"/>
      <c r="P23"/>
      <c r="Q23"/>
      <c r="R23"/>
      <c r="S23"/>
      <c r="T23"/>
      <c r="U23"/>
      <c r="V23"/>
      <c r="W23"/>
      <c r="X23"/>
      <c r="Y23"/>
      <c r="Z23"/>
      <c r="AA23"/>
      <c r="AB23"/>
      <c r="AC23"/>
      <c r="AD23"/>
      <c r="AE23"/>
      <c r="AF23"/>
      <c r="AG23"/>
      <c r="AH23"/>
      <c r="AI23"/>
      <c r="AJ23"/>
      <c r="AK23"/>
      <c r="AL23"/>
      <c r="AM23"/>
      <c r="AN23"/>
      <c r="AO23"/>
      <c r="AP23"/>
      <c r="AQ23"/>
    </row>
    <row r="24" spans="1:83" ht="18" x14ac:dyDescent="0.55000000000000004">
      <c r="A24" s="4"/>
      <c r="B24" s="5"/>
      <c r="C24" s="5"/>
      <c r="D24" s="5"/>
      <c r="E24" s="5"/>
      <c r="F24" s="5"/>
      <c r="G24" s="5"/>
      <c r="H24" s="5"/>
      <c r="I24" s="5"/>
      <c r="J24" s="5"/>
      <c r="K24"/>
      <c r="L24"/>
      <c r="M24"/>
      <c r="N24"/>
      <c r="O24"/>
      <c r="P24"/>
      <c r="Q24"/>
      <c r="R24"/>
      <c r="S24"/>
      <c r="T24"/>
      <c r="U24"/>
      <c r="V24"/>
      <c r="W24"/>
      <c r="X24"/>
      <c r="Y24"/>
      <c r="Z24"/>
      <c r="AA24"/>
      <c r="AB24"/>
      <c r="AC24"/>
      <c r="AD24"/>
      <c r="AE24"/>
      <c r="AF24"/>
      <c r="AG24"/>
      <c r="AH24"/>
      <c r="AI24"/>
      <c r="AJ24"/>
      <c r="AK24"/>
      <c r="AL24"/>
      <c r="AM24"/>
      <c r="AN24"/>
      <c r="AO24"/>
      <c r="AP24"/>
      <c r="AQ24"/>
    </row>
    <row r="25" spans="1:83" ht="18" x14ac:dyDescent="0.55000000000000004">
      <c r="A25" s="4"/>
      <c r="B25" s="5"/>
      <c r="C25" s="5"/>
      <c r="D25" s="5"/>
      <c r="E25" s="5"/>
      <c r="F25" s="5"/>
      <c r="G25" s="5"/>
      <c r="H25" s="5"/>
      <c r="I25" s="5"/>
      <c r="J25" s="5"/>
      <c r="K25"/>
      <c r="L25"/>
      <c r="M25"/>
      <c r="N25"/>
      <c r="O25"/>
      <c r="P25"/>
      <c r="Q25"/>
      <c r="R25"/>
      <c r="S25"/>
      <c r="T25"/>
      <c r="U25"/>
      <c r="V25"/>
      <c r="W25"/>
      <c r="X25"/>
      <c r="Y25"/>
      <c r="Z25"/>
      <c r="AA25"/>
      <c r="AB25"/>
      <c r="AC25"/>
      <c r="AD25"/>
      <c r="AE25"/>
      <c r="AF25"/>
      <c r="AG25"/>
      <c r="AH25"/>
      <c r="AI25"/>
      <c r="AJ25"/>
      <c r="AK25"/>
      <c r="AL25"/>
      <c r="AM25"/>
      <c r="AN25"/>
      <c r="AO25"/>
      <c r="AP25"/>
      <c r="AQ25"/>
    </row>
    <row r="26" spans="1:83" ht="21" customHeight="1" x14ac:dyDescent="0.55000000000000004">
      <c r="A26" s="3" t="s">
        <v>480</v>
      </c>
      <c r="B26" s="2" t="s">
        <v>481</v>
      </c>
    </row>
    <row r="28" spans="1:83" ht="18" x14ac:dyDescent="0.55000000000000004">
      <c r="A28" s="24" t="s">
        <v>486</v>
      </c>
      <c r="B28" s="3" t="s">
        <v>483</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1:83" s="23" customFormat="1" ht="18" x14ac:dyDescent="0.55000000000000004">
      <c r="A29" s="3" t="s">
        <v>484</v>
      </c>
      <c r="B29" s="2" t="s">
        <v>145</v>
      </c>
      <c r="C29" s="2" t="s">
        <v>102</v>
      </c>
      <c r="D29" s="2" t="s">
        <v>54</v>
      </c>
      <c r="E29" s="2" t="s">
        <v>411</v>
      </c>
      <c r="F29" s="2" t="s">
        <v>134</v>
      </c>
      <c r="G29" s="2" t="s">
        <v>392</v>
      </c>
      <c r="H29" s="2" t="s">
        <v>124</v>
      </c>
      <c r="I29" s="2" t="s">
        <v>375</v>
      </c>
      <c r="J29" s="22" t="s">
        <v>485</v>
      </c>
      <c r="K29"/>
      <c r="L29"/>
      <c r="M29"/>
      <c r="N29"/>
      <c r="O29"/>
      <c r="P29"/>
      <c r="Q29"/>
      <c r="R29"/>
      <c r="S29"/>
      <c r="T29"/>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row>
    <row r="30" spans="1:83" ht="18" x14ac:dyDescent="0.55000000000000004">
      <c r="A30" s="4" t="s">
        <v>53</v>
      </c>
      <c r="D30" s="2">
        <v>7834809</v>
      </c>
      <c r="J30" s="5">
        <v>7834809</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1:83" ht="18" x14ac:dyDescent="0.55000000000000004">
      <c r="A31" s="4" t="s">
        <v>166</v>
      </c>
      <c r="B31" s="2">
        <v>25000000</v>
      </c>
      <c r="D31" s="2">
        <v>163644873</v>
      </c>
      <c r="F31" s="2">
        <v>4000000</v>
      </c>
      <c r="J31" s="5">
        <v>192644873</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1:83" ht="18" x14ac:dyDescent="0.55000000000000004">
      <c r="A32" s="4" t="s">
        <v>225</v>
      </c>
      <c r="B32" s="2">
        <v>70000000</v>
      </c>
      <c r="J32" s="5">
        <v>70000000</v>
      </c>
      <c r="K32"/>
      <c r="L32"/>
      <c r="M32"/>
      <c r="N32"/>
      <c r="O32"/>
      <c r="P32"/>
      <c r="Q32"/>
      <c r="R32"/>
      <c r="S32"/>
      <c r="T32"/>
      <c r="U32"/>
      <c r="V32"/>
      <c r="W32"/>
      <c r="X32"/>
      <c r="Y32"/>
      <c r="Z32"/>
      <c r="AA32"/>
      <c r="AB32"/>
      <c r="AC32"/>
      <c r="AD32"/>
      <c r="AE32"/>
      <c r="AF32"/>
      <c r="AG32"/>
      <c r="AH32"/>
      <c r="AI32"/>
      <c r="AJ32"/>
      <c r="AK32"/>
      <c r="AL32"/>
      <c r="AM32"/>
      <c r="AN32"/>
      <c r="AO32"/>
      <c r="AP32"/>
      <c r="AQ32"/>
    </row>
    <row r="33" spans="1:43" ht="18" x14ac:dyDescent="0.55000000000000004">
      <c r="A33" s="4" t="s">
        <v>237</v>
      </c>
      <c r="B33" s="5"/>
      <c r="C33" s="5"/>
      <c r="D33" s="5">
        <v>12000000</v>
      </c>
      <c r="E33" s="5"/>
      <c r="F33" s="5">
        <v>6802000</v>
      </c>
      <c r="G33" s="5"/>
      <c r="H33" s="5"/>
      <c r="I33" s="5"/>
      <c r="J33" s="5">
        <v>18802000</v>
      </c>
      <c r="K33"/>
      <c r="L33"/>
      <c r="M33"/>
      <c r="N33"/>
      <c r="O33"/>
      <c r="P33"/>
      <c r="Q33"/>
      <c r="R33"/>
      <c r="S33"/>
      <c r="T33"/>
      <c r="U33"/>
      <c r="V33"/>
      <c r="W33"/>
      <c r="X33"/>
      <c r="Y33"/>
      <c r="Z33"/>
      <c r="AA33"/>
      <c r="AB33"/>
      <c r="AC33"/>
      <c r="AD33"/>
      <c r="AE33"/>
      <c r="AF33"/>
      <c r="AG33"/>
      <c r="AH33"/>
      <c r="AI33"/>
      <c r="AJ33"/>
      <c r="AK33"/>
      <c r="AL33"/>
      <c r="AM33"/>
      <c r="AN33"/>
      <c r="AO33"/>
      <c r="AP33"/>
      <c r="AQ33"/>
    </row>
    <row r="34" spans="1:43" ht="18" x14ac:dyDescent="0.55000000000000004">
      <c r="A34" s="4" t="s">
        <v>79</v>
      </c>
      <c r="B34" s="5"/>
      <c r="C34" s="5"/>
      <c r="D34" s="5">
        <v>25000000</v>
      </c>
      <c r="E34" s="5"/>
      <c r="F34" s="5"/>
      <c r="G34" s="5"/>
      <c r="H34" s="5"/>
      <c r="I34" s="5"/>
      <c r="J34" s="5">
        <v>25000000</v>
      </c>
      <c r="K34"/>
      <c r="L34"/>
      <c r="M34"/>
      <c r="N34"/>
      <c r="O34"/>
      <c r="P34"/>
      <c r="Q34"/>
      <c r="R34"/>
      <c r="S34"/>
      <c r="T34"/>
      <c r="U34"/>
      <c r="V34"/>
      <c r="W34"/>
      <c r="X34"/>
      <c r="Y34"/>
      <c r="Z34"/>
      <c r="AA34"/>
      <c r="AB34"/>
      <c r="AC34"/>
      <c r="AD34"/>
      <c r="AE34"/>
      <c r="AF34"/>
      <c r="AG34"/>
      <c r="AH34"/>
      <c r="AI34"/>
      <c r="AJ34"/>
      <c r="AK34"/>
      <c r="AL34"/>
      <c r="AM34"/>
      <c r="AN34"/>
      <c r="AO34"/>
      <c r="AP34"/>
      <c r="AQ34"/>
    </row>
    <row r="35" spans="1:43" ht="18" x14ac:dyDescent="0.55000000000000004">
      <c r="A35" s="4" t="s">
        <v>91</v>
      </c>
      <c r="B35" s="5"/>
      <c r="C35" s="5">
        <v>22998036</v>
      </c>
      <c r="D35" s="5">
        <v>98500000</v>
      </c>
      <c r="E35" s="5"/>
      <c r="F35" s="5"/>
      <c r="G35" s="5"/>
      <c r="H35" s="5"/>
      <c r="I35" s="5"/>
      <c r="J35" s="5">
        <v>121498036</v>
      </c>
      <c r="K35"/>
      <c r="L35"/>
      <c r="M35"/>
      <c r="N35"/>
      <c r="O35"/>
      <c r="P35"/>
      <c r="Q35"/>
      <c r="R35"/>
      <c r="S35"/>
      <c r="T35"/>
      <c r="U35"/>
      <c r="V35"/>
      <c r="W35"/>
      <c r="X35"/>
      <c r="Y35"/>
      <c r="Z35"/>
      <c r="AA35"/>
      <c r="AB35"/>
      <c r="AC35"/>
      <c r="AD35"/>
      <c r="AE35"/>
      <c r="AF35"/>
      <c r="AG35"/>
      <c r="AH35"/>
      <c r="AI35"/>
      <c r="AJ35"/>
      <c r="AK35"/>
      <c r="AL35"/>
      <c r="AM35"/>
      <c r="AN35"/>
      <c r="AO35"/>
      <c r="AP35"/>
      <c r="AQ35"/>
    </row>
    <row r="36" spans="1:43" ht="18" x14ac:dyDescent="0.55000000000000004">
      <c r="A36" s="4" t="s">
        <v>112</v>
      </c>
      <c r="B36" s="5"/>
      <c r="C36" s="5"/>
      <c r="D36" s="5">
        <v>13000000</v>
      </c>
      <c r="E36" s="5"/>
      <c r="F36" s="5"/>
      <c r="G36" s="5"/>
      <c r="H36" s="5"/>
      <c r="I36" s="5"/>
      <c r="J36" s="5">
        <v>13000000</v>
      </c>
      <c r="K36"/>
      <c r="L36"/>
      <c r="M36"/>
      <c r="N36"/>
      <c r="O36"/>
      <c r="P36"/>
      <c r="Q36"/>
      <c r="R36"/>
      <c r="S36"/>
      <c r="T36"/>
      <c r="U36"/>
      <c r="V36"/>
      <c r="W36"/>
      <c r="X36"/>
      <c r="Y36"/>
      <c r="Z36"/>
      <c r="AA36"/>
      <c r="AB36"/>
      <c r="AC36"/>
      <c r="AD36"/>
      <c r="AE36"/>
      <c r="AF36"/>
      <c r="AG36"/>
      <c r="AH36"/>
      <c r="AI36"/>
      <c r="AJ36"/>
      <c r="AK36"/>
      <c r="AL36"/>
      <c r="AM36"/>
      <c r="AN36"/>
      <c r="AO36"/>
      <c r="AP36"/>
      <c r="AQ36"/>
    </row>
    <row r="37" spans="1:43" ht="18" x14ac:dyDescent="0.55000000000000004">
      <c r="A37" s="4" t="s">
        <v>133</v>
      </c>
      <c r="B37" s="5">
        <v>749999</v>
      </c>
      <c r="C37" s="5"/>
      <c r="D37" s="5"/>
      <c r="E37" s="5"/>
      <c r="F37" s="5"/>
      <c r="G37" s="5"/>
      <c r="H37" s="5">
        <v>3770667</v>
      </c>
      <c r="I37" s="5"/>
      <c r="J37" s="5">
        <v>4520666</v>
      </c>
      <c r="K37"/>
      <c r="L37"/>
      <c r="M37"/>
      <c r="N37"/>
      <c r="O37"/>
      <c r="P37"/>
      <c r="Q37"/>
      <c r="R37"/>
      <c r="S37"/>
      <c r="T37"/>
      <c r="U37"/>
      <c r="V37"/>
      <c r="W37"/>
      <c r="X37"/>
      <c r="Y37"/>
      <c r="Z37"/>
      <c r="AA37"/>
      <c r="AB37"/>
      <c r="AC37"/>
      <c r="AD37"/>
      <c r="AE37"/>
      <c r="AF37"/>
      <c r="AG37"/>
      <c r="AH37"/>
      <c r="AI37"/>
      <c r="AJ37"/>
      <c r="AK37"/>
      <c r="AL37"/>
      <c r="AM37"/>
      <c r="AN37"/>
      <c r="AO37"/>
      <c r="AP37"/>
      <c r="AQ37"/>
    </row>
    <row r="38" spans="1:43" ht="18" x14ac:dyDescent="0.55000000000000004">
      <c r="A38" s="4" t="s">
        <v>156</v>
      </c>
      <c r="B38" s="5">
        <v>5000000</v>
      </c>
      <c r="C38" s="5"/>
      <c r="D38" s="5">
        <v>2234054</v>
      </c>
      <c r="E38" s="5"/>
      <c r="F38" s="5">
        <v>1013566</v>
      </c>
      <c r="G38" s="5"/>
      <c r="H38" s="5"/>
      <c r="I38" s="5"/>
      <c r="J38" s="5">
        <v>8247620</v>
      </c>
      <c r="K38"/>
      <c r="L38"/>
      <c r="M38"/>
      <c r="N38"/>
      <c r="O38"/>
      <c r="P38"/>
      <c r="Q38"/>
      <c r="R38"/>
      <c r="S38"/>
      <c r="T38"/>
      <c r="U38"/>
      <c r="V38"/>
      <c r="W38"/>
      <c r="X38"/>
      <c r="Y38"/>
      <c r="Z38"/>
      <c r="AA38"/>
      <c r="AB38"/>
      <c r="AC38"/>
      <c r="AD38"/>
      <c r="AE38"/>
      <c r="AF38"/>
      <c r="AG38"/>
      <c r="AH38"/>
      <c r="AI38"/>
      <c r="AJ38"/>
      <c r="AK38"/>
      <c r="AL38"/>
      <c r="AM38"/>
      <c r="AN38"/>
      <c r="AO38"/>
      <c r="AP38"/>
      <c r="AQ38"/>
    </row>
    <row r="39" spans="1:43" ht="18" x14ac:dyDescent="0.55000000000000004">
      <c r="A39" s="4" t="s">
        <v>265</v>
      </c>
      <c r="B39" s="5"/>
      <c r="C39" s="5">
        <v>60000000</v>
      </c>
      <c r="D39" s="5"/>
      <c r="E39" s="5"/>
      <c r="F39" s="5"/>
      <c r="G39" s="5"/>
      <c r="H39" s="5"/>
      <c r="I39" s="5">
        <v>38000000</v>
      </c>
      <c r="J39" s="5">
        <v>98000000</v>
      </c>
      <c r="K39"/>
      <c r="L39"/>
      <c r="M39"/>
      <c r="N39"/>
      <c r="O39"/>
      <c r="P39"/>
      <c r="Q39"/>
      <c r="R39"/>
      <c r="S39"/>
      <c r="T39"/>
      <c r="U39"/>
      <c r="V39"/>
      <c r="W39"/>
      <c r="X39"/>
      <c r="Y39"/>
      <c r="Z39"/>
      <c r="AA39"/>
      <c r="AB39"/>
      <c r="AC39"/>
      <c r="AD39"/>
      <c r="AE39"/>
      <c r="AF39"/>
      <c r="AG39"/>
      <c r="AH39"/>
      <c r="AI39"/>
      <c r="AJ39"/>
      <c r="AK39"/>
      <c r="AL39"/>
      <c r="AM39"/>
      <c r="AN39"/>
      <c r="AO39"/>
      <c r="AP39"/>
      <c r="AQ39"/>
    </row>
    <row r="40" spans="1:43" ht="18" x14ac:dyDescent="0.55000000000000004">
      <c r="A40" s="4" t="s">
        <v>401</v>
      </c>
      <c r="B40" s="5"/>
      <c r="C40" s="5"/>
      <c r="D40" s="5">
        <v>12758861</v>
      </c>
      <c r="E40" s="5"/>
      <c r="F40" s="5"/>
      <c r="G40" s="5"/>
      <c r="H40" s="5"/>
      <c r="I40" s="5"/>
      <c r="J40" s="5">
        <v>12758861</v>
      </c>
      <c r="K40"/>
      <c r="L40"/>
      <c r="M40"/>
      <c r="N40"/>
      <c r="O40"/>
      <c r="P40"/>
      <c r="Q40"/>
      <c r="R40"/>
      <c r="S40"/>
      <c r="T40"/>
      <c r="U40"/>
      <c r="V40"/>
      <c r="W40"/>
      <c r="X40"/>
      <c r="Y40"/>
      <c r="Z40"/>
      <c r="AA40"/>
      <c r="AB40"/>
      <c r="AC40"/>
      <c r="AD40"/>
      <c r="AE40"/>
      <c r="AF40"/>
      <c r="AG40"/>
      <c r="AH40"/>
      <c r="AI40"/>
      <c r="AJ40"/>
      <c r="AK40"/>
      <c r="AL40"/>
      <c r="AM40"/>
      <c r="AN40"/>
      <c r="AO40"/>
      <c r="AP40"/>
      <c r="AQ40"/>
    </row>
    <row r="41" spans="1:43" ht="18" x14ac:dyDescent="0.55000000000000004">
      <c r="A41" s="4" t="s">
        <v>276</v>
      </c>
      <c r="B41" s="5">
        <v>14476862</v>
      </c>
      <c r="C41" s="5">
        <v>60000000</v>
      </c>
      <c r="D41" s="5"/>
      <c r="E41" s="5">
        <v>150000000</v>
      </c>
      <c r="F41" s="5"/>
      <c r="G41" s="5"/>
      <c r="H41" s="5"/>
      <c r="I41" s="5"/>
      <c r="J41" s="5">
        <v>224476862</v>
      </c>
      <c r="K41"/>
      <c r="L41"/>
      <c r="M41"/>
      <c r="N41"/>
      <c r="O41"/>
      <c r="P41"/>
      <c r="Q41"/>
      <c r="R41"/>
      <c r="S41"/>
      <c r="T41"/>
      <c r="U41"/>
      <c r="V41"/>
      <c r="W41"/>
      <c r="X41"/>
      <c r="Y41"/>
      <c r="Z41"/>
      <c r="AA41"/>
      <c r="AB41"/>
      <c r="AC41"/>
      <c r="AD41"/>
      <c r="AE41"/>
      <c r="AF41"/>
      <c r="AG41"/>
      <c r="AH41"/>
      <c r="AI41"/>
      <c r="AJ41"/>
      <c r="AK41"/>
      <c r="AL41"/>
      <c r="AM41"/>
      <c r="AN41"/>
      <c r="AO41"/>
      <c r="AP41"/>
      <c r="AQ41"/>
    </row>
    <row r="42" spans="1:43" ht="18" x14ac:dyDescent="0.55000000000000004">
      <c r="A42" s="4" t="s">
        <v>315</v>
      </c>
      <c r="B42" s="5">
        <v>2516712</v>
      </c>
      <c r="C42" s="5"/>
      <c r="D42" s="5"/>
      <c r="E42" s="5"/>
      <c r="F42" s="5"/>
      <c r="G42" s="5"/>
      <c r="H42" s="5"/>
      <c r="I42" s="5"/>
      <c r="J42" s="5">
        <v>2516712</v>
      </c>
      <c r="K42"/>
      <c r="L42"/>
      <c r="M42"/>
      <c r="N42"/>
      <c r="O42"/>
      <c r="P42"/>
      <c r="Q42"/>
      <c r="R42"/>
      <c r="S42"/>
      <c r="T42"/>
      <c r="U42"/>
      <c r="V42"/>
      <c r="W42"/>
      <c r="X42"/>
      <c r="Y42"/>
      <c r="Z42"/>
      <c r="AA42"/>
      <c r="AB42"/>
      <c r="AC42"/>
      <c r="AD42"/>
      <c r="AE42"/>
      <c r="AF42"/>
      <c r="AG42"/>
      <c r="AH42"/>
      <c r="AI42"/>
      <c r="AJ42"/>
      <c r="AK42"/>
      <c r="AL42"/>
      <c r="AM42"/>
      <c r="AN42"/>
      <c r="AO42"/>
      <c r="AP42"/>
      <c r="AQ42"/>
    </row>
    <row r="43" spans="1:43" ht="18" x14ac:dyDescent="0.55000000000000004">
      <c r="A43" s="4" t="s">
        <v>355</v>
      </c>
      <c r="B43" s="5"/>
      <c r="C43" s="5"/>
      <c r="D43" s="5">
        <v>1000000</v>
      </c>
      <c r="E43" s="5"/>
      <c r="F43" s="5"/>
      <c r="G43" s="5"/>
      <c r="H43" s="5"/>
      <c r="I43" s="5"/>
      <c r="J43" s="5">
        <v>1000000</v>
      </c>
      <c r="K43"/>
      <c r="L43"/>
      <c r="M43"/>
      <c r="N43"/>
      <c r="O43"/>
      <c r="P43"/>
      <c r="Q43"/>
      <c r="R43"/>
      <c r="S43"/>
      <c r="T43"/>
      <c r="U43"/>
      <c r="V43"/>
      <c r="W43"/>
      <c r="X43"/>
      <c r="Y43"/>
      <c r="Z43"/>
      <c r="AA43"/>
      <c r="AB43"/>
      <c r="AC43"/>
      <c r="AD43"/>
      <c r="AE43"/>
      <c r="AF43"/>
      <c r="AG43"/>
      <c r="AH43"/>
      <c r="AI43"/>
      <c r="AJ43"/>
      <c r="AK43"/>
      <c r="AL43"/>
      <c r="AM43"/>
      <c r="AN43"/>
      <c r="AO43"/>
      <c r="AP43"/>
      <c r="AQ43"/>
    </row>
    <row r="44" spans="1:43" ht="18" x14ac:dyDescent="0.55000000000000004">
      <c r="A44" s="4" t="s">
        <v>66</v>
      </c>
      <c r="D44" s="2">
        <v>20000000</v>
      </c>
      <c r="J44" s="5">
        <v>20000000</v>
      </c>
      <c r="K44"/>
      <c r="L44"/>
      <c r="M44"/>
      <c r="N44"/>
      <c r="O44"/>
      <c r="P44"/>
      <c r="Q44"/>
      <c r="R44"/>
      <c r="S44"/>
      <c r="T44"/>
      <c r="U44"/>
      <c r="V44"/>
      <c r="W44"/>
      <c r="X44"/>
      <c r="Y44"/>
      <c r="Z44"/>
      <c r="AA44"/>
      <c r="AB44"/>
      <c r="AC44"/>
      <c r="AD44"/>
      <c r="AE44"/>
      <c r="AF44"/>
      <c r="AG44"/>
      <c r="AH44"/>
      <c r="AI44"/>
      <c r="AJ44"/>
      <c r="AK44"/>
      <c r="AL44"/>
      <c r="AM44"/>
      <c r="AN44"/>
      <c r="AO44"/>
      <c r="AP44"/>
      <c r="AQ44"/>
    </row>
    <row r="45" spans="1:43" ht="18" x14ac:dyDescent="0.55000000000000004">
      <c r="A45" s="4" t="s">
        <v>123</v>
      </c>
      <c r="H45" s="2">
        <v>22000000</v>
      </c>
      <c r="J45" s="5">
        <v>22000000</v>
      </c>
      <c r="K45"/>
      <c r="L45"/>
      <c r="M45"/>
      <c r="N45"/>
      <c r="O45"/>
      <c r="P45"/>
      <c r="Q45"/>
      <c r="R45"/>
      <c r="S45"/>
      <c r="T45"/>
      <c r="U45"/>
      <c r="V45"/>
      <c r="W45"/>
      <c r="X45"/>
      <c r="Y45"/>
      <c r="Z45"/>
      <c r="AA45"/>
      <c r="AB45"/>
      <c r="AC45"/>
      <c r="AD45"/>
      <c r="AE45"/>
      <c r="AF45"/>
      <c r="AG45"/>
      <c r="AH45"/>
      <c r="AI45"/>
      <c r="AJ45"/>
      <c r="AK45"/>
      <c r="AL45"/>
      <c r="AM45"/>
      <c r="AN45"/>
      <c r="AO45"/>
      <c r="AP45"/>
      <c r="AQ45"/>
    </row>
    <row r="46" spans="1:43" ht="18" x14ac:dyDescent="0.55000000000000004">
      <c r="A46" s="4" t="s">
        <v>335</v>
      </c>
      <c r="D46" s="2">
        <v>1110348</v>
      </c>
      <c r="J46" s="5">
        <v>1110348</v>
      </c>
      <c r="K46"/>
      <c r="L46"/>
      <c r="M46"/>
      <c r="N46"/>
      <c r="O46"/>
      <c r="P46"/>
      <c r="Q46"/>
      <c r="R46"/>
      <c r="S46"/>
      <c r="T46"/>
      <c r="U46"/>
      <c r="V46"/>
      <c r="W46"/>
      <c r="X46"/>
      <c r="Y46"/>
      <c r="Z46"/>
      <c r="AA46"/>
      <c r="AB46"/>
      <c r="AC46"/>
      <c r="AD46"/>
      <c r="AE46"/>
      <c r="AF46"/>
      <c r="AG46"/>
      <c r="AH46"/>
      <c r="AI46"/>
      <c r="AJ46"/>
      <c r="AK46"/>
      <c r="AL46"/>
      <c r="AM46"/>
      <c r="AN46"/>
      <c r="AO46"/>
      <c r="AP46"/>
      <c r="AQ46"/>
    </row>
    <row r="47" spans="1:43" ht="18" x14ac:dyDescent="0.55000000000000004">
      <c r="A47" s="4" t="s">
        <v>485</v>
      </c>
      <c r="B47" s="5">
        <v>117743573</v>
      </c>
      <c r="C47" s="5">
        <v>142998036</v>
      </c>
      <c r="D47" s="5">
        <v>357082945</v>
      </c>
      <c r="E47" s="5">
        <v>150000000</v>
      </c>
      <c r="F47" s="5">
        <v>11815566</v>
      </c>
      <c r="G47" s="5"/>
      <c r="H47" s="5">
        <v>25770667</v>
      </c>
      <c r="I47" s="5">
        <v>38000000</v>
      </c>
      <c r="J47" s="5">
        <v>843410787</v>
      </c>
      <c r="K47"/>
      <c r="L47"/>
      <c r="M47"/>
      <c r="N47"/>
      <c r="O47"/>
      <c r="P47"/>
      <c r="Q47"/>
      <c r="R47"/>
      <c r="S47"/>
      <c r="T47"/>
      <c r="U47"/>
      <c r="V47"/>
      <c r="W47"/>
      <c r="X47"/>
      <c r="Y47"/>
      <c r="Z47"/>
      <c r="AA47"/>
      <c r="AB47"/>
      <c r="AC47"/>
      <c r="AD47"/>
      <c r="AE47"/>
      <c r="AF47"/>
      <c r="AG47"/>
      <c r="AH47"/>
      <c r="AI47"/>
      <c r="AJ47"/>
      <c r="AK47"/>
      <c r="AL47"/>
      <c r="AM47"/>
      <c r="AN47"/>
      <c r="AO47"/>
      <c r="AP47"/>
      <c r="AQ47"/>
    </row>
    <row r="48" spans="1:43" ht="18" x14ac:dyDescent="0.5500000000000000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1:43" ht="18" x14ac:dyDescent="0.5500000000000000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1:43" ht="18" x14ac:dyDescent="0.55000000000000004">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1:43" ht="18" x14ac:dyDescent="0.55000000000000004">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1:43" ht="18" x14ac:dyDescent="0.55000000000000004">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43" ht="18" x14ac:dyDescent="0.55000000000000004">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43" ht="18" x14ac:dyDescent="0.55000000000000004">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1:43" ht="18" x14ac:dyDescent="0.55000000000000004">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1:43" ht="18" x14ac:dyDescent="0.55000000000000004">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1:43" ht="18" x14ac:dyDescent="0.55000000000000004">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1:43" ht="18" x14ac:dyDescent="0.55000000000000004">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ht="18" x14ac:dyDescent="0.55000000000000004">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ht="18" x14ac:dyDescent="0.55000000000000004">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ht="18" x14ac:dyDescent="0.5500000000000000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ht="18" x14ac:dyDescent="0.5500000000000000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ht="18" x14ac:dyDescent="0.5500000000000000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ht="18" x14ac:dyDescent="0.5500000000000000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1:43" ht="18" x14ac:dyDescent="0.5500000000000000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1:43" ht="18" x14ac:dyDescent="0.5500000000000000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1:43" ht="18" x14ac:dyDescent="0.5500000000000000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1:43" ht="18" x14ac:dyDescent="0.5500000000000000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1:43" ht="18" x14ac:dyDescent="0.5500000000000000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1:43" ht="18" x14ac:dyDescent="0.5500000000000000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1:43" ht="18" x14ac:dyDescent="0.5500000000000000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1:43" ht="18" x14ac:dyDescent="0.5500000000000000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1:43" ht="18" x14ac:dyDescent="0.5500000000000000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1:43" ht="18" x14ac:dyDescent="0.5500000000000000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1:43" ht="18" x14ac:dyDescent="0.5500000000000000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ht="18" x14ac:dyDescent="0.5500000000000000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ht="18" x14ac:dyDescent="0.5500000000000000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ht="18" x14ac:dyDescent="0.5500000000000000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ht="18" x14ac:dyDescent="0.5500000000000000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ht="18" x14ac:dyDescent="0.5500000000000000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ht="18" x14ac:dyDescent="0.5500000000000000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ht="18" x14ac:dyDescent="0.5500000000000000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ht="18" x14ac:dyDescent="0.5500000000000000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ht="18" x14ac:dyDescent="0.5500000000000000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ht="18" x14ac:dyDescent="0.5500000000000000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ht="18" x14ac:dyDescent="0.5500000000000000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sheetData>
  <phoneticPr fontId="2"/>
  <conditionalFormatting pivot="1" sqref="B9:F19">
    <cfRule type="colorScale" priority="12">
      <colorScale>
        <cfvo type="min"/>
        <cfvo type="percentile" val="50"/>
        <cfvo type="max"/>
        <color rgb="FFF8696B"/>
        <color rgb="FFFFEB84"/>
        <color rgb="FF63BE7B"/>
      </colorScale>
    </cfRule>
  </conditionalFormatting>
  <conditionalFormatting pivot="1" sqref="J9:J19">
    <cfRule type="colorScale" priority="11">
      <colorScale>
        <cfvo type="min"/>
        <cfvo type="percentile" val="50"/>
        <cfvo type="max"/>
        <color rgb="FFF8696B"/>
        <color rgb="FFFFEB84"/>
        <color rgb="FF63BE7B"/>
      </colorScale>
    </cfRule>
  </conditionalFormatting>
  <conditionalFormatting pivot="1" sqref="B33:F43">
    <cfRule type="colorScale" priority="8">
      <colorScale>
        <cfvo type="min"/>
        <cfvo type="percentile" val="50"/>
        <cfvo type="max"/>
        <color rgb="FFF8696B"/>
        <color rgb="FFFFEB84"/>
        <color rgb="FF63BE7B"/>
      </colorScale>
    </cfRule>
  </conditionalFormatting>
  <conditionalFormatting pivot="1" sqref="J33:J43">
    <cfRule type="colorScale" priority="7">
      <colorScale>
        <cfvo type="min"/>
        <cfvo type="percentile" val="50"/>
        <cfvo type="max"/>
        <color rgb="FFF8696B"/>
        <color rgb="FFFFEB84"/>
        <color rgb="FF63BE7B"/>
      </colorScale>
    </cfRule>
  </conditionalFormatting>
  <conditionalFormatting pivot="1" sqref="B6:F19">
    <cfRule type="colorScale" priority="6">
      <colorScale>
        <cfvo type="min"/>
        <cfvo type="percentile" val="50"/>
        <cfvo type="max"/>
        <color rgb="FFF8696B"/>
        <color rgb="FFFFEB84"/>
        <color rgb="FF63BE7B"/>
      </colorScale>
    </cfRule>
  </conditionalFormatting>
  <conditionalFormatting pivot="1" sqref="J6:J19">
    <cfRule type="colorScale" priority="5">
      <colorScale>
        <cfvo type="min"/>
        <cfvo type="percentile" val="50"/>
        <cfvo type="max"/>
        <color rgb="FFF8696B"/>
        <color rgb="FFFFEB84"/>
        <color rgb="FF63BE7B"/>
      </colorScale>
    </cfRule>
  </conditionalFormatting>
  <conditionalFormatting pivot="1" sqref="B30:F43">
    <cfRule type="colorScale" priority="4">
      <colorScale>
        <cfvo type="min"/>
        <cfvo type="percentile" val="50"/>
        <cfvo type="max"/>
        <color rgb="FFF8696B"/>
        <color rgb="FFFFEB84"/>
        <color rgb="FF63BE7B"/>
      </colorScale>
    </cfRule>
  </conditionalFormatting>
  <conditionalFormatting pivot="1" sqref="J30:J43">
    <cfRule type="colorScale" priority="3">
      <colorScale>
        <cfvo type="min"/>
        <cfvo type="percentile" val="50"/>
        <cfvo type="max"/>
        <color rgb="FFF8696B"/>
        <color rgb="FFFFEB84"/>
        <color rgb="FF63BE7B"/>
      </colorScale>
    </cfRule>
  </conditionalFormatting>
  <conditionalFormatting pivot="1" sqref="B47:F47">
    <cfRule type="colorScale" priority="2">
      <colorScale>
        <cfvo type="min"/>
        <cfvo type="percentile" val="50"/>
        <cfvo type="max"/>
        <color rgb="FFF8696B"/>
        <color rgb="FFFFEB84"/>
        <color rgb="FF63BE7B"/>
      </colorScale>
    </cfRule>
  </conditionalFormatting>
  <conditionalFormatting pivot="1" sqref="B23:F23">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B9A1A-5BB4-4823-B8DD-14D853AE79F3}">
  <dimension ref="A1:O312"/>
  <sheetViews>
    <sheetView topLeftCell="A287" zoomScale="85" zoomScaleNormal="85" workbookViewId="0">
      <selection activeCell="A148" sqref="A148:XFD148"/>
    </sheetView>
  </sheetViews>
  <sheetFormatPr defaultColWidth="9" defaultRowHeight="18" x14ac:dyDescent="0.55000000000000004"/>
  <cols>
    <col min="1" max="1" width="63" style="63" bestFit="1" customWidth="1"/>
    <col min="2" max="2" width="17.75" style="63" bestFit="1" customWidth="1"/>
    <col min="3" max="3" width="13.5" style="63" bestFit="1" customWidth="1"/>
    <col min="4" max="4" width="19.75" style="63" bestFit="1" customWidth="1"/>
    <col min="5" max="5" width="13.25" style="63" bestFit="1" customWidth="1"/>
    <col min="6" max="6" width="12" style="63" bestFit="1" customWidth="1"/>
    <col min="7" max="7" width="11.83203125" style="63" bestFit="1" customWidth="1"/>
    <col min="8" max="8" width="9.25" style="63" bestFit="1" customWidth="1"/>
    <col min="9" max="9" width="17.75" style="63" bestFit="1" customWidth="1"/>
    <col min="10" max="10" width="15.08203125" style="63" bestFit="1" customWidth="1"/>
    <col min="11" max="11" width="13.33203125" style="63" bestFit="1" customWidth="1"/>
    <col min="12" max="12" width="19.58203125" style="63" bestFit="1" customWidth="1"/>
    <col min="13" max="13" width="12.08203125" style="63" bestFit="1" customWidth="1"/>
    <col min="14" max="14" width="13.08203125" style="63" bestFit="1" customWidth="1"/>
    <col min="15" max="15" width="24" style="63" bestFit="1" customWidth="1"/>
    <col min="16" max="16" width="26.33203125" style="63" bestFit="1" customWidth="1"/>
    <col min="17" max="17" width="17.5" style="63" bestFit="1" customWidth="1"/>
    <col min="18" max="18" width="13.25" style="63" bestFit="1" customWidth="1"/>
    <col min="19" max="19" width="7.33203125" style="63" bestFit="1" customWidth="1"/>
    <col min="20" max="20" width="15.83203125" style="63" bestFit="1" customWidth="1"/>
    <col min="21" max="21" width="27.83203125" style="63" bestFit="1" customWidth="1"/>
    <col min="22" max="22" width="30.33203125" style="63" bestFit="1" customWidth="1"/>
    <col min="23" max="23" width="26" style="63" bestFit="1" customWidth="1"/>
    <col min="24" max="24" width="19.5" style="63" bestFit="1" customWidth="1"/>
    <col min="25" max="25" width="8.5" style="63" bestFit="1" customWidth="1"/>
    <col min="26" max="26" width="9.25" style="63" bestFit="1" customWidth="1"/>
    <col min="27" max="27" width="28.33203125" style="63" bestFit="1" customWidth="1"/>
    <col min="28" max="28" width="11.5" style="63" bestFit="1" customWidth="1"/>
    <col min="29" max="30" width="11.25" style="63" bestFit="1" customWidth="1"/>
    <col min="31" max="31" width="13.83203125" style="63" bestFit="1" customWidth="1"/>
    <col min="32" max="32" width="17.5" style="63" bestFit="1" customWidth="1"/>
    <col min="33" max="33" width="13.83203125" style="63" bestFit="1" customWidth="1"/>
    <col min="34" max="34" width="17.5" style="63" bestFit="1" customWidth="1"/>
    <col min="35" max="35" width="10.75" style="63" bestFit="1" customWidth="1"/>
    <col min="36" max="36" width="11.25" style="63" bestFit="1" customWidth="1"/>
    <col min="37" max="37" width="17.5" style="63" bestFit="1" customWidth="1"/>
    <col min="38" max="38" width="13.83203125" style="63" bestFit="1" customWidth="1"/>
    <col min="39" max="39" width="17.5" style="63" bestFit="1" customWidth="1"/>
    <col min="40" max="40" width="13.25" style="63" bestFit="1" customWidth="1"/>
    <col min="41" max="41" width="9.58203125" style="63" bestFit="1" customWidth="1"/>
    <col min="42" max="42" width="13.83203125" style="63" bestFit="1" customWidth="1"/>
    <col min="43" max="43" width="17.5" style="63" bestFit="1" customWidth="1"/>
    <col min="44" max="44" width="13.83203125" style="63" bestFit="1" customWidth="1"/>
    <col min="45" max="45" width="13.25" style="63" bestFit="1" customWidth="1"/>
    <col min="46" max="16384" width="9" style="63"/>
  </cols>
  <sheetData>
    <row r="1" spans="1:15" ht="37.5" x14ac:dyDescent="0.55000000000000004">
      <c r="A1" s="65" t="s">
        <v>487</v>
      </c>
    </row>
    <row r="3" spans="1:15" x14ac:dyDescent="0.55000000000000004">
      <c r="A3" s="62" t="s">
        <v>488</v>
      </c>
      <c r="B3" s="62" t="s">
        <v>483</v>
      </c>
    </row>
    <row r="4" spans="1:15" x14ac:dyDescent="0.55000000000000004">
      <c r="A4" s="62" t="s">
        <v>484</v>
      </c>
      <c r="B4" s="63" t="s">
        <v>166</v>
      </c>
      <c r="C4" s="63" t="s">
        <v>489</v>
      </c>
      <c r="D4" s="63" t="s">
        <v>225</v>
      </c>
      <c r="E4" s="63" t="s">
        <v>134</v>
      </c>
      <c r="F4" s="63" t="s">
        <v>490</v>
      </c>
      <c r="G4" s="63" t="s">
        <v>91</v>
      </c>
      <c r="H4" s="63" t="s">
        <v>112</v>
      </c>
      <c r="I4" s="63" t="s">
        <v>133</v>
      </c>
      <c r="J4" s="63" t="s">
        <v>156</v>
      </c>
      <c r="K4" s="63" t="s">
        <v>265</v>
      </c>
      <c r="L4" s="63" t="s">
        <v>276</v>
      </c>
      <c r="M4" s="63" t="s">
        <v>315</v>
      </c>
      <c r="N4" s="63" t="s">
        <v>355</v>
      </c>
      <c r="O4" s="63" t="s">
        <v>485</v>
      </c>
    </row>
    <row r="5" spans="1:15" x14ac:dyDescent="0.55000000000000004">
      <c r="A5" s="64" t="s">
        <v>491</v>
      </c>
    </row>
    <row r="6" spans="1:15" x14ac:dyDescent="0.55000000000000004">
      <c r="A6" s="64" t="s">
        <v>492</v>
      </c>
      <c r="J6" s="63">
        <v>4000000</v>
      </c>
      <c r="O6" s="63">
        <v>4000000</v>
      </c>
    </row>
    <row r="7" spans="1:15" x14ac:dyDescent="0.55000000000000004">
      <c r="A7" s="64" t="s">
        <v>493</v>
      </c>
      <c r="B7" s="63">
        <v>1000000</v>
      </c>
      <c r="O7" s="63">
        <v>1000000</v>
      </c>
    </row>
    <row r="8" spans="1:15" x14ac:dyDescent="0.55000000000000004">
      <c r="A8" s="64" t="s">
        <v>494</v>
      </c>
      <c r="J8" s="63">
        <v>4000000</v>
      </c>
      <c r="O8" s="63">
        <v>4000000</v>
      </c>
    </row>
    <row r="9" spans="1:15" x14ac:dyDescent="0.55000000000000004">
      <c r="A9" s="64" t="s">
        <v>495</v>
      </c>
    </row>
    <row r="10" spans="1:15" x14ac:dyDescent="0.55000000000000004">
      <c r="A10" s="64" t="s">
        <v>496</v>
      </c>
    </row>
    <row r="11" spans="1:15" x14ac:dyDescent="0.55000000000000004">
      <c r="A11" s="64" t="s">
        <v>497</v>
      </c>
      <c r="I11" s="63">
        <v>1747171</v>
      </c>
      <c r="O11" s="63">
        <v>1747171</v>
      </c>
    </row>
    <row r="12" spans="1:15" x14ac:dyDescent="0.55000000000000004">
      <c r="A12" s="64" t="s">
        <v>498</v>
      </c>
      <c r="E12" s="63">
        <v>28000000</v>
      </c>
      <c r="O12" s="63">
        <v>28000000</v>
      </c>
    </row>
    <row r="13" spans="1:15" x14ac:dyDescent="0.55000000000000004">
      <c r="A13" s="64" t="s">
        <v>499</v>
      </c>
      <c r="M13" s="63">
        <v>500000</v>
      </c>
      <c r="O13" s="63">
        <v>500000</v>
      </c>
    </row>
    <row r="14" spans="1:15" x14ac:dyDescent="0.55000000000000004">
      <c r="A14" s="64" t="s">
        <v>500</v>
      </c>
      <c r="L14" s="63">
        <v>28000000</v>
      </c>
      <c r="O14" s="63">
        <v>28000000</v>
      </c>
    </row>
    <row r="15" spans="1:15" x14ac:dyDescent="0.55000000000000004">
      <c r="A15" s="64" t="s">
        <v>501</v>
      </c>
      <c r="L15" s="63">
        <v>6000000</v>
      </c>
      <c r="O15" s="63">
        <v>6000000</v>
      </c>
    </row>
    <row r="16" spans="1:15" x14ac:dyDescent="0.55000000000000004">
      <c r="A16" s="64" t="s">
        <v>502</v>
      </c>
      <c r="J16" s="63">
        <v>4000000</v>
      </c>
      <c r="O16" s="63">
        <v>4000000</v>
      </c>
    </row>
    <row r="17" spans="1:15" x14ac:dyDescent="0.55000000000000004">
      <c r="A17" s="64" t="s">
        <v>503</v>
      </c>
      <c r="D17" s="63">
        <v>10000000</v>
      </c>
      <c r="O17" s="63">
        <v>10000000</v>
      </c>
    </row>
    <row r="18" spans="1:15" x14ac:dyDescent="0.55000000000000004">
      <c r="A18" s="64" t="s">
        <v>504</v>
      </c>
    </row>
    <row r="19" spans="1:15" x14ac:dyDescent="0.55000000000000004">
      <c r="A19" s="64" t="s">
        <v>505</v>
      </c>
      <c r="I19" s="63">
        <v>10700000</v>
      </c>
      <c r="O19" s="63">
        <v>10700000</v>
      </c>
    </row>
    <row r="20" spans="1:15" x14ac:dyDescent="0.55000000000000004">
      <c r="A20" s="64" t="s">
        <v>506</v>
      </c>
      <c r="B20" s="63">
        <v>1000000</v>
      </c>
      <c r="O20" s="63">
        <v>1000000</v>
      </c>
    </row>
    <row r="21" spans="1:15" x14ac:dyDescent="0.55000000000000004">
      <c r="A21" s="64" t="s">
        <v>507</v>
      </c>
    </row>
    <row r="22" spans="1:15" x14ac:dyDescent="0.55000000000000004">
      <c r="A22" s="64" t="s">
        <v>508</v>
      </c>
    </row>
    <row r="23" spans="1:15" x14ac:dyDescent="0.55000000000000004">
      <c r="A23" s="64" t="s">
        <v>509</v>
      </c>
    </row>
    <row r="24" spans="1:15" x14ac:dyDescent="0.55000000000000004">
      <c r="A24" s="64" t="s">
        <v>510</v>
      </c>
      <c r="J24" s="63">
        <v>4000000</v>
      </c>
      <c r="O24" s="63">
        <v>4000000</v>
      </c>
    </row>
    <row r="25" spans="1:15" x14ac:dyDescent="0.55000000000000004">
      <c r="A25" s="64" t="s">
        <v>511</v>
      </c>
      <c r="E25" s="63">
        <v>28000000</v>
      </c>
      <c r="O25" s="63">
        <v>28000000</v>
      </c>
    </row>
    <row r="26" spans="1:15" x14ac:dyDescent="0.55000000000000004">
      <c r="A26" s="64" t="s">
        <v>512</v>
      </c>
    </row>
    <row r="27" spans="1:15" x14ac:dyDescent="0.55000000000000004">
      <c r="A27" s="64" t="s">
        <v>513</v>
      </c>
      <c r="E27" s="63">
        <v>9000000</v>
      </c>
      <c r="O27" s="63">
        <v>9000000</v>
      </c>
    </row>
    <row r="28" spans="1:15" x14ac:dyDescent="0.55000000000000004">
      <c r="A28" s="64" t="s">
        <v>514</v>
      </c>
      <c r="I28" s="63">
        <v>10700000</v>
      </c>
      <c r="O28" s="63">
        <v>10700000</v>
      </c>
    </row>
    <row r="29" spans="1:15" x14ac:dyDescent="0.55000000000000004">
      <c r="A29" s="64" t="s">
        <v>515</v>
      </c>
    </row>
    <row r="30" spans="1:15" x14ac:dyDescent="0.55000000000000004">
      <c r="A30" s="64" t="s">
        <v>516</v>
      </c>
      <c r="L30" s="63">
        <v>1957045</v>
      </c>
      <c r="O30" s="63">
        <v>1957045</v>
      </c>
    </row>
    <row r="31" spans="1:15" x14ac:dyDescent="0.55000000000000004">
      <c r="A31" s="64" t="s">
        <v>517</v>
      </c>
      <c r="F31" s="63">
        <v>2500000</v>
      </c>
      <c r="O31" s="63">
        <v>2500000</v>
      </c>
    </row>
    <row r="32" spans="1:15" x14ac:dyDescent="0.55000000000000004">
      <c r="A32" s="64" t="s">
        <v>518</v>
      </c>
    </row>
    <row r="33" spans="1:15" x14ac:dyDescent="0.55000000000000004">
      <c r="A33" s="64" t="s">
        <v>519</v>
      </c>
      <c r="E33" s="63">
        <v>3800000</v>
      </c>
      <c r="O33" s="63">
        <v>3800000</v>
      </c>
    </row>
    <row r="34" spans="1:15" x14ac:dyDescent="0.55000000000000004">
      <c r="A34" s="64" t="s">
        <v>520</v>
      </c>
      <c r="E34" s="63">
        <v>9000000</v>
      </c>
      <c r="O34" s="63">
        <v>9000000</v>
      </c>
    </row>
    <row r="35" spans="1:15" x14ac:dyDescent="0.55000000000000004">
      <c r="A35" s="64" t="s">
        <v>521</v>
      </c>
    </row>
    <row r="36" spans="1:15" x14ac:dyDescent="0.55000000000000004">
      <c r="A36" s="64" t="s">
        <v>522</v>
      </c>
    </row>
    <row r="37" spans="1:15" x14ac:dyDescent="0.55000000000000004">
      <c r="A37" s="64" t="s">
        <v>523</v>
      </c>
      <c r="E37" s="63">
        <v>28000000</v>
      </c>
      <c r="O37" s="63">
        <v>28000000</v>
      </c>
    </row>
    <row r="38" spans="1:15" x14ac:dyDescent="0.55000000000000004">
      <c r="A38" s="64" t="s">
        <v>524</v>
      </c>
    </row>
    <row r="39" spans="1:15" x14ac:dyDescent="0.55000000000000004">
      <c r="A39" s="64" t="s">
        <v>525</v>
      </c>
      <c r="G39" s="63">
        <v>2741934</v>
      </c>
      <c r="O39" s="63">
        <v>2741934</v>
      </c>
    </row>
    <row r="40" spans="1:15" x14ac:dyDescent="0.55000000000000004">
      <c r="A40" s="64" t="s">
        <v>526</v>
      </c>
      <c r="L40" s="63">
        <v>6000000</v>
      </c>
      <c r="O40" s="63">
        <v>6000000</v>
      </c>
    </row>
    <row r="41" spans="1:15" x14ac:dyDescent="0.55000000000000004">
      <c r="A41" s="64" t="s">
        <v>527</v>
      </c>
      <c r="N41" s="63">
        <v>1529444</v>
      </c>
      <c r="O41" s="63">
        <v>1529444</v>
      </c>
    </row>
    <row r="42" spans="1:15" x14ac:dyDescent="0.55000000000000004">
      <c r="A42" s="64" t="s">
        <v>528</v>
      </c>
      <c r="L42" s="63">
        <v>28000000</v>
      </c>
      <c r="O42" s="63">
        <v>28000000</v>
      </c>
    </row>
    <row r="43" spans="1:15" x14ac:dyDescent="0.55000000000000004">
      <c r="A43" s="64" t="s">
        <v>529</v>
      </c>
      <c r="L43" s="63">
        <v>28000000</v>
      </c>
      <c r="O43" s="63">
        <v>28000000</v>
      </c>
    </row>
    <row r="44" spans="1:15" x14ac:dyDescent="0.55000000000000004">
      <c r="A44" s="64" t="s">
        <v>530</v>
      </c>
      <c r="G44" s="63">
        <v>18029996</v>
      </c>
      <c r="O44" s="63">
        <v>18029996</v>
      </c>
    </row>
    <row r="45" spans="1:15" x14ac:dyDescent="0.55000000000000004">
      <c r="A45" s="64" t="s">
        <v>531</v>
      </c>
      <c r="L45" s="63">
        <v>12000000</v>
      </c>
      <c r="O45" s="63">
        <v>12000000</v>
      </c>
    </row>
    <row r="46" spans="1:15" x14ac:dyDescent="0.55000000000000004">
      <c r="A46" s="64" t="s">
        <v>532</v>
      </c>
      <c r="I46" s="63">
        <v>10700000</v>
      </c>
      <c r="O46" s="63">
        <v>10700000</v>
      </c>
    </row>
    <row r="47" spans="1:15" x14ac:dyDescent="0.55000000000000004">
      <c r="A47" s="64" t="s">
        <v>533</v>
      </c>
      <c r="E47" s="63">
        <v>20000000</v>
      </c>
      <c r="O47" s="63">
        <v>20000000</v>
      </c>
    </row>
    <row r="48" spans="1:15" x14ac:dyDescent="0.55000000000000004">
      <c r="A48" s="64" t="s">
        <v>534</v>
      </c>
      <c r="D48" s="63">
        <v>768471</v>
      </c>
      <c r="O48" s="63">
        <v>768471</v>
      </c>
    </row>
    <row r="49" spans="1:15" x14ac:dyDescent="0.55000000000000004">
      <c r="A49" s="64" t="s">
        <v>535</v>
      </c>
      <c r="L49" s="63">
        <v>6000000</v>
      </c>
      <c r="O49" s="63">
        <v>6000000</v>
      </c>
    </row>
    <row r="50" spans="1:15" x14ac:dyDescent="0.55000000000000004">
      <c r="A50" s="64" t="s">
        <v>536</v>
      </c>
      <c r="E50" s="63">
        <v>20000000</v>
      </c>
      <c r="O50" s="63">
        <v>20000000</v>
      </c>
    </row>
    <row r="51" spans="1:15" x14ac:dyDescent="0.55000000000000004">
      <c r="A51" s="64" t="s">
        <v>537</v>
      </c>
      <c r="F51" s="63">
        <v>2500000</v>
      </c>
      <c r="O51" s="63">
        <v>2500000</v>
      </c>
    </row>
    <row r="52" spans="1:15" x14ac:dyDescent="0.55000000000000004">
      <c r="A52" s="64" t="s">
        <v>538</v>
      </c>
      <c r="L52" s="63">
        <v>28000000</v>
      </c>
      <c r="O52" s="63">
        <v>28000000</v>
      </c>
    </row>
    <row r="53" spans="1:15" x14ac:dyDescent="0.55000000000000004">
      <c r="A53" s="64" t="s">
        <v>539</v>
      </c>
      <c r="I53" s="63">
        <v>10700000</v>
      </c>
      <c r="O53" s="63">
        <v>10700000</v>
      </c>
    </row>
    <row r="54" spans="1:15" x14ac:dyDescent="0.55000000000000004">
      <c r="A54" s="64" t="s">
        <v>540</v>
      </c>
      <c r="D54" s="63">
        <v>768471</v>
      </c>
      <c r="O54" s="63">
        <v>768471</v>
      </c>
    </row>
    <row r="55" spans="1:15" x14ac:dyDescent="0.55000000000000004">
      <c r="A55" s="64" t="s">
        <v>541</v>
      </c>
      <c r="E55" s="63">
        <v>3800000</v>
      </c>
      <c r="O55" s="63">
        <v>3800000</v>
      </c>
    </row>
    <row r="56" spans="1:15" x14ac:dyDescent="0.55000000000000004">
      <c r="A56" s="64" t="s">
        <v>542</v>
      </c>
      <c r="L56" s="63">
        <v>1086749</v>
      </c>
      <c r="O56" s="63">
        <v>1086749</v>
      </c>
    </row>
    <row r="57" spans="1:15" x14ac:dyDescent="0.55000000000000004">
      <c r="A57" s="64" t="s">
        <v>543</v>
      </c>
    </row>
    <row r="58" spans="1:15" x14ac:dyDescent="0.55000000000000004">
      <c r="A58" s="64" t="s">
        <v>544</v>
      </c>
      <c r="E58" s="63">
        <v>9000000</v>
      </c>
      <c r="O58" s="63">
        <v>9000000</v>
      </c>
    </row>
    <row r="59" spans="1:15" x14ac:dyDescent="0.55000000000000004">
      <c r="A59" s="64" t="s">
        <v>545</v>
      </c>
      <c r="L59" s="63">
        <v>12000000</v>
      </c>
      <c r="O59" s="63">
        <v>12000000</v>
      </c>
    </row>
    <row r="60" spans="1:15" x14ac:dyDescent="0.55000000000000004">
      <c r="A60" s="64" t="s">
        <v>546</v>
      </c>
      <c r="B60" s="63">
        <v>250000</v>
      </c>
      <c r="O60" s="63">
        <v>250000</v>
      </c>
    </row>
    <row r="61" spans="1:15" x14ac:dyDescent="0.55000000000000004">
      <c r="A61" s="64" t="s">
        <v>547</v>
      </c>
    </row>
    <row r="62" spans="1:15" x14ac:dyDescent="0.55000000000000004">
      <c r="A62" s="64" t="s">
        <v>548</v>
      </c>
    </row>
    <row r="63" spans="1:15" x14ac:dyDescent="0.55000000000000004">
      <c r="A63" s="64" t="s">
        <v>549</v>
      </c>
      <c r="F63" s="63">
        <v>2500000</v>
      </c>
      <c r="O63" s="63">
        <v>2500000</v>
      </c>
    </row>
    <row r="64" spans="1:15" x14ac:dyDescent="0.55000000000000004">
      <c r="A64" s="64" t="s">
        <v>550</v>
      </c>
      <c r="I64" s="63">
        <v>1747171</v>
      </c>
      <c r="O64" s="63">
        <v>1747171</v>
      </c>
    </row>
    <row r="65" spans="1:15" x14ac:dyDescent="0.55000000000000004">
      <c r="A65" s="64" t="s">
        <v>551</v>
      </c>
      <c r="E65" s="63">
        <v>28000000</v>
      </c>
      <c r="O65" s="63">
        <v>28000000</v>
      </c>
    </row>
    <row r="66" spans="1:15" x14ac:dyDescent="0.55000000000000004">
      <c r="A66" s="64" t="s">
        <v>552</v>
      </c>
      <c r="J66" s="63">
        <v>4000000</v>
      </c>
      <c r="O66" s="63">
        <v>4000000</v>
      </c>
    </row>
    <row r="67" spans="1:15" x14ac:dyDescent="0.55000000000000004">
      <c r="A67" s="64" t="s">
        <v>553</v>
      </c>
      <c r="L67" s="63">
        <v>1086749</v>
      </c>
      <c r="O67" s="63">
        <v>1086749</v>
      </c>
    </row>
    <row r="68" spans="1:15" x14ac:dyDescent="0.55000000000000004">
      <c r="A68" s="64" t="s">
        <v>554</v>
      </c>
      <c r="N68" s="63">
        <v>217402377</v>
      </c>
      <c r="O68" s="63">
        <v>217402377</v>
      </c>
    </row>
    <row r="69" spans="1:15" x14ac:dyDescent="0.55000000000000004">
      <c r="A69" s="64" t="s">
        <v>555</v>
      </c>
      <c r="E69" s="63">
        <v>9000000</v>
      </c>
      <c r="O69" s="63">
        <v>9000000</v>
      </c>
    </row>
    <row r="70" spans="1:15" x14ac:dyDescent="0.55000000000000004">
      <c r="A70" s="64" t="s">
        <v>556</v>
      </c>
      <c r="K70" s="63">
        <v>5483869</v>
      </c>
      <c r="O70" s="63">
        <v>5483869</v>
      </c>
    </row>
    <row r="71" spans="1:15" x14ac:dyDescent="0.55000000000000004">
      <c r="A71" s="64" t="s">
        <v>557</v>
      </c>
      <c r="J71" s="63">
        <v>329249</v>
      </c>
      <c r="O71" s="63">
        <v>329249</v>
      </c>
    </row>
    <row r="72" spans="1:15" x14ac:dyDescent="0.55000000000000004">
      <c r="A72" s="64" t="s">
        <v>558</v>
      </c>
      <c r="J72" s="63">
        <v>329249</v>
      </c>
      <c r="O72" s="63">
        <v>329249</v>
      </c>
    </row>
    <row r="73" spans="1:15" x14ac:dyDescent="0.55000000000000004">
      <c r="A73" s="64" t="s">
        <v>559</v>
      </c>
      <c r="I73" s="63">
        <v>1747171</v>
      </c>
      <c r="O73" s="63">
        <v>1747171</v>
      </c>
    </row>
    <row r="74" spans="1:15" x14ac:dyDescent="0.55000000000000004">
      <c r="A74" s="64" t="s">
        <v>560</v>
      </c>
    </row>
    <row r="75" spans="1:15" x14ac:dyDescent="0.55000000000000004">
      <c r="A75" s="64" t="s">
        <v>561</v>
      </c>
      <c r="L75" s="63">
        <v>12000000</v>
      </c>
      <c r="O75" s="63">
        <v>12000000</v>
      </c>
    </row>
    <row r="76" spans="1:15" x14ac:dyDescent="0.55000000000000004">
      <c r="A76" s="64" t="s">
        <v>562</v>
      </c>
      <c r="J76" s="63">
        <v>4000000</v>
      </c>
      <c r="O76" s="63">
        <v>4000000</v>
      </c>
    </row>
    <row r="77" spans="1:15" x14ac:dyDescent="0.55000000000000004">
      <c r="A77" s="64" t="s">
        <v>563</v>
      </c>
      <c r="N77" s="63">
        <v>217402377</v>
      </c>
      <c r="O77" s="63">
        <v>217402377</v>
      </c>
    </row>
    <row r="78" spans="1:15" x14ac:dyDescent="0.55000000000000004">
      <c r="A78" s="64" t="s">
        <v>564</v>
      </c>
      <c r="J78" s="63">
        <v>329249</v>
      </c>
      <c r="O78" s="63">
        <v>329249</v>
      </c>
    </row>
    <row r="79" spans="1:15" x14ac:dyDescent="0.55000000000000004">
      <c r="A79" s="64" t="s">
        <v>565</v>
      </c>
      <c r="L79" s="63">
        <v>6000000</v>
      </c>
      <c r="O79" s="63">
        <v>6000000</v>
      </c>
    </row>
    <row r="80" spans="1:15" x14ac:dyDescent="0.55000000000000004">
      <c r="A80" s="64" t="s">
        <v>566</v>
      </c>
      <c r="J80" s="63">
        <v>4000000</v>
      </c>
      <c r="O80" s="63">
        <v>4000000</v>
      </c>
    </row>
    <row r="81" spans="1:15" x14ac:dyDescent="0.55000000000000004">
      <c r="A81" s="64" t="s">
        <v>567</v>
      </c>
      <c r="E81" s="63">
        <v>20000000</v>
      </c>
      <c r="O81" s="63">
        <v>20000000</v>
      </c>
    </row>
    <row r="82" spans="1:15" x14ac:dyDescent="0.55000000000000004">
      <c r="A82" s="64" t="s">
        <v>568</v>
      </c>
      <c r="F82" s="63">
        <v>2500000</v>
      </c>
      <c r="O82" s="63">
        <v>2500000</v>
      </c>
    </row>
    <row r="83" spans="1:15" x14ac:dyDescent="0.55000000000000004">
      <c r="A83" s="64" t="s">
        <v>569</v>
      </c>
    </row>
    <row r="84" spans="1:15" x14ac:dyDescent="0.55000000000000004">
      <c r="A84" s="64" t="s">
        <v>570</v>
      </c>
      <c r="C84" s="63">
        <v>1748878</v>
      </c>
      <c r="O84" s="63">
        <v>1748878</v>
      </c>
    </row>
    <row r="85" spans="1:15" x14ac:dyDescent="0.55000000000000004">
      <c r="A85" s="64" t="s">
        <v>571</v>
      </c>
      <c r="K85" s="63">
        <v>5483869</v>
      </c>
      <c r="O85" s="63">
        <v>5483869</v>
      </c>
    </row>
    <row r="86" spans="1:15" x14ac:dyDescent="0.55000000000000004">
      <c r="A86" s="64" t="s">
        <v>572</v>
      </c>
    </row>
    <row r="87" spans="1:15" x14ac:dyDescent="0.55000000000000004">
      <c r="A87" s="64" t="s">
        <v>573</v>
      </c>
      <c r="J87" s="63">
        <v>4000000</v>
      </c>
      <c r="O87" s="63">
        <v>4000000</v>
      </c>
    </row>
    <row r="88" spans="1:15" x14ac:dyDescent="0.55000000000000004">
      <c r="A88" s="64" t="s">
        <v>574</v>
      </c>
    </row>
    <row r="89" spans="1:15" x14ac:dyDescent="0.55000000000000004">
      <c r="A89" s="64" t="s">
        <v>575</v>
      </c>
      <c r="B89" s="63">
        <v>1000000</v>
      </c>
      <c r="O89" s="63">
        <v>1000000</v>
      </c>
    </row>
    <row r="90" spans="1:15" x14ac:dyDescent="0.55000000000000004">
      <c r="A90" s="64" t="s">
        <v>576</v>
      </c>
      <c r="L90" s="63">
        <v>1086749</v>
      </c>
      <c r="O90" s="63">
        <v>1086749</v>
      </c>
    </row>
    <row r="91" spans="1:15" x14ac:dyDescent="0.55000000000000004">
      <c r="A91" s="64" t="s">
        <v>577</v>
      </c>
      <c r="E91" s="63">
        <v>20000000</v>
      </c>
      <c r="O91" s="63">
        <v>20000000</v>
      </c>
    </row>
    <row r="92" spans="1:15" x14ac:dyDescent="0.55000000000000004">
      <c r="A92" s="64" t="s">
        <v>578</v>
      </c>
      <c r="B92" s="63">
        <v>1000000</v>
      </c>
      <c r="O92" s="63">
        <v>1000000</v>
      </c>
    </row>
    <row r="93" spans="1:15" x14ac:dyDescent="0.55000000000000004">
      <c r="A93" s="64" t="s">
        <v>579</v>
      </c>
      <c r="L93" s="63">
        <v>12000000</v>
      </c>
      <c r="O93" s="63">
        <v>12000000</v>
      </c>
    </row>
    <row r="94" spans="1:15" x14ac:dyDescent="0.55000000000000004">
      <c r="A94" s="64" t="s">
        <v>580</v>
      </c>
      <c r="E94" s="63">
        <v>3800000</v>
      </c>
      <c r="O94" s="63">
        <v>3800000</v>
      </c>
    </row>
    <row r="95" spans="1:15" x14ac:dyDescent="0.55000000000000004">
      <c r="A95" s="64" t="s">
        <v>581</v>
      </c>
      <c r="K95" s="63">
        <v>5483869</v>
      </c>
      <c r="O95" s="63">
        <v>5483869</v>
      </c>
    </row>
    <row r="96" spans="1:15" x14ac:dyDescent="0.55000000000000004">
      <c r="A96" s="64" t="s">
        <v>582</v>
      </c>
      <c r="J96" s="63">
        <v>329249</v>
      </c>
      <c r="O96" s="63">
        <v>329249</v>
      </c>
    </row>
    <row r="97" spans="1:15" x14ac:dyDescent="0.55000000000000004">
      <c r="A97" s="64" t="s">
        <v>583</v>
      </c>
      <c r="F97" s="63">
        <v>2500000</v>
      </c>
      <c r="O97" s="63">
        <v>2500000</v>
      </c>
    </row>
    <row r="98" spans="1:15" x14ac:dyDescent="0.55000000000000004">
      <c r="A98" s="64" t="s">
        <v>584</v>
      </c>
      <c r="L98" s="63">
        <v>1957045</v>
      </c>
      <c r="O98" s="63">
        <v>1957045</v>
      </c>
    </row>
    <row r="99" spans="1:15" x14ac:dyDescent="0.55000000000000004">
      <c r="A99" s="64" t="s">
        <v>585</v>
      </c>
      <c r="M99" s="63">
        <v>500000</v>
      </c>
      <c r="O99" s="63">
        <v>500000</v>
      </c>
    </row>
    <row r="100" spans="1:15" x14ac:dyDescent="0.55000000000000004">
      <c r="A100" s="64" t="s">
        <v>586</v>
      </c>
      <c r="D100" s="63">
        <v>10000000</v>
      </c>
      <c r="O100" s="63">
        <v>10000000</v>
      </c>
    </row>
    <row r="101" spans="1:15" x14ac:dyDescent="0.55000000000000004">
      <c r="A101" s="64" t="s">
        <v>587</v>
      </c>
      <c r="I101" s="63">
        <v>1747171</v>
      </c>
      <c r="O101" s="63">
        <v>1747171</v>
      </c>
    </row>
    <row r="102" spans="1:15" x14ac:dyDescent="0.55000000000000004">
      <c r="A102" s="64" t="s">
        <v>588</v>
      </c>
      <c r="D102" s="63">
        <v>10000000</v>
      </c>
      <c r="O102" s="63">
        <v>10000000</v>
      </c>
    </row>
    <row r="103" spans="1:15" x14ac:dyDescent="0.55000000000000004">
      <c r="A103" s="64" t="s">
        <v>589</v>
      </c>
      <c r="D103" s="63">
        <v>10000000</v>
      </c>
      <c r="O103" s="63">
        <v>10000000</v>
      </c>
    </row>
    <row r="104" spans="1:15" x14ac:dyDescent="0.55000000000000004">
      <c r="A104" s="64" t="s">
        <v>590</v>
      </c>
      <c r="L104" s="63">
        <v>1957045</v>
      </c>
      <c r="O104" s="63">
        <v>1957045</v>
      </c>
    </row>
    <row r="105" spans="1:15" x14ac:dyDescent="0.55000000000000004">
      <c r="A105" s="64" t="s">
        <v>591</v>
      </c>
      <c r="F105" s="63">
        <v>2500000</v>
      </c>
      <c r="O105" s="63">
        <v>2500000</v>
      </c>
    </row>
    <row r="106" spans="1:15" x14ac:dyDescent="0.55000000000000004">
      <c r="A106" s="64" t="s">
        <v>592</v>
      </c>
      <c r="E106" s="63">
        <v>3800000</v>
      </c>
      <c r="O106" s="63">
        <v>3800000</v>
      </c>
    </row>
    <row r="107" spans="1:15" x14ac:dyDescent="0.55000000000000004">
      <c r="A107" s="64" t="s">
        <v>593</v>
      </c>
    </row>
    <row r="108" spans="1:15" x14ac:dyDescent="0.55000000000000004">
      <c r="A108" s="64" t="s">
        <v>594</v>
      </c>
      <c r="J108" s="63">
        <v>186936</v>
      </c>
      <c r="O108" s="63">
        <v>186936</v>
      </c>
    </row>
    <row r="109" spans="1:15" x14ac:dyDescent="0.55000000000000004">
      <c r="A109" s="64" t="s">
        <v>595</v>
      </c>
    </row>
    <row r="110" spans="1:15" x14ac:dyDescent="0.55000000000000004">
      <c r="A110" s="64" t="s">
        <v>596</v>
      </c>
      <c r="N110" s="63">
        <v>217402377</v>
      </c>
      <c r="O110" s="63">
        <v>217402377</v>
      </c>
    </row>
    <row r="111" spans="1:15" x14ac:dyDescent="0.55000000000000004">
      <c r="A111" s="64" t="s">
        <v>597</v>
      </c>
    </row>
    <row r="112" spans="1:15" x14ac:dyDescent="0.55000000000000004">
      <c r="A112" s="64" t="s">
        <v>598</v>
      </c>
      <c r="G112" s="63">
        <v>2741934</v>
      </c>
      <c r="O112" s="63">
        <v>2741934</v>
      </c>
    </row>
    <row r="113" spans="1:15" x14ac:dyDescent="0.55000000000000004">
      <c r="A113" s="64" t="s">
        <v>599</v>
      </c>
      <c r="L113" s="63">
        <v>25000</v>
      </c>
      <c r="O113" s="63">
        <v>25000</v>
      </c>
    </row>
    <row r="114" spans="1:15" x14ac:dyDescent="0.55000000000000004">
      <c r="A114" s="64" t="s">
        <v>600</v>
      </c>
      <c r="D114" s="63">
        <v>768471</v>
      </c>
      <c r="O114" s="63">
        <v>768471</v>
      </c>
    </row>
    <row r="115" spans="1:15" x14ac:dyDescent="0.55000000000000004">
      <c r="A115" s="64" t="s">
        <v>601</v>
      </c>
    </row>
    <row r="116" spans="1:15" x14ac:dyDescent="0.55000000000000004">
      <c r="A116" s="64" t="s">
        <v>602</v>
      </c>
      <c r="B116" s="63">
        <v>725000000</v>
      </c>
      <c r="O116" s="63">
        <v>725000000</v>
      </c>
    </row>
    <row r="117" spans="1:15" x14ac:dyDescent="0.55000000000000004">
      <c r="A117" s="64" t="s">
        <v>603</v>
      </c>
    </row>
    <row r="118" spans="1:15" x14ac:dyDescent="0.55000000000000004">
      <c r="A118" s="64" t="s">
        <v>604</v>
      </c>
      <c r="G118" s="63">
        <v>7436516</v>
      </c>
      <c r="I118" s="63">
        <v>549475</v>
      </c>
      <c r="L118" s="63">
        <v>1239419</v>
      </c>
      <c r="M118" s="63">
        <v>5571704</v>
      </c>
      <c r="O118" s="63">
        <v>14797114</v>
      </c>
    </row>
    <row r="119" spans="1:15" x14ac:dyDescent="0.55000000000000004">
      <c r="A119" s="64" t="s">
        <v>254</v>
      </c>
      <c r="J119" s="63">
        <v>4000000</v>
      </c>
      <c r="O119" s="63">
        <v>4000000</v>
      </c>
    </row>
    <row r="120" spans="1:15" x14ac:dyDescent="0.55000000000000004">
      <c r="A120" s="64" t="s">
        <v>605</v>
      </c>
      <c r="C120" s="63">
        <v>1748878</v>
      </c>
      <c r="O120" s="63">
        <v>1748878</v>
      </c>
    </row>
    <row r="121" spans="1:15" x14ac:dyDescent="0.55000000000000004">
      <c r="A121" s="64" t="s">
        <v>606</v>
      </c>
      <c r="L121" s="63">
        <v>1086749</v>
      </c>
      <c r="O121" s="63">
        <v>1086749</v>
      </c>
    </row>
    <row r="122" spans="1:15" x14ac:dyDescent="0.55000000000000004">
      <c r="A122" s="64" t="s">
        <v>607</v>
      </c>
      <c r="B122" s="63">
        <v>1000000</v>
      </c>
      <c r="O122" s="63">
        <v>1000000</v>
      </c>
    </row>
    <row r="123" spans="1:15" x14ac:dyDescent="0.55000000000000004">
      <c r="A123" s="64" t="s">
        <v>608</v>
      </c>
    </row>
    <row r="124" spans="1:15" x14ac:dyDescent="0.55000000000000004">
      <c r="A124" s="64" t="s">
        <v>609</v>
      </c>
      <c r="L124" s="63">
        <v>6000000</v>
      </c>
      <c r="O124" s="63">
        <v>6000000</v>
      </c>
    </row>
    <row r="125" spans="1:15" x14ac:dyDescent="0.55000000000000004">
      <c r="A125" s="64" t="s">
        <v>610</v>
      </c>
      <c r="L125" s="63">
        <v>100000000</v>
      </c>
      <c r="O125" s="63">
        <v>100000000</v>
      </c>
    </row>
    <row r="126" spans="1:15" x14ac:dyDescent="0.55000000000000004">
      <c r="A126" s="64" t="s">
        <v>611</v>
      </c>
      <c r="L126" s="63">
        <v>12000000</v>
      </c>
      <c r="O126" s="63">
        <v>12000000</v>
      </c>
    </row>
    <row r="127" spans="1:15" x14ac:dyDescent="0.55000000000000004">
      <c r="A127" s="64" t="s">
        <v>612</v>
      </c>
      <c r="F127" s="63">
        <v>2500000</v>
      </c>
      <c r="O127" s="63">
        <v>2500000</v>
      </c>
    </row>
    <row r="128" spans="1:15" x14ac:dyDescent="0.55000000000000004">
      <c r="A128" s="64" t="s">
        <v>613</v>
      </c>
    </row>
    <row r="129" spans="1:15" x14ac:dyDescent="0.55000000000000004">
      <c r="A129" s="64" t="s">
        <v>614</v>
      </c>
    </row>
    <row r="130" spans="1:15" x14ac:dyDescent="0.55000000000000004">
      <c r="A130" s="64" t="s">
        <v>615</v>
      </c>
      <c r="E130" s="63">
        <v>20000000</v>
      </c>
      <c r="O130" s="63">
        <v>20000000</v>
      </c>
    </row>
    <row r="131" spans="1:15" x14ac:dyDescent="0.55000000000000004">
      <c r="A131" s="64" t="s">
        <v>616</v>
      </c>
      <c r="J131" s="63">
        <v>4000000</v>
      </c>
      <c r="O131" s="63">
        <v>4000000</v>
      </c>
    </row>
    <row r="132" spans="1:15" x14ac:dyDescent="0.55000000000000004">
      <c r="A132" s="64" t="s">
        <v>617</v>
      </c>
      <c r="K132" s="63">
        <v>5483869</v>
      </c>
      <c r="O132" s="63">
        <v>5483869</v>
      </c>
    </row>
    <row r="133" spans="1:15" x14ac:dyDescent="0.55000000000000004">
      <c r="A133" s="64" t="s">
        <v>618</v>
      </c>
    </row>
    <row r="134" spans="1:15" x14ac:dyDescent="0.55000000000000004">
      <c r="A134" s="64" t="s">
        <v>619</v>
      </c>
      <c r="E134" s="63">
        <v>385000000</v>
      </c>
      <c r="O134" s="63">
        <v>385000000</v>
      </c>
    </row>
    <row r="135" spans="1:15" x14ac:dyDescent="0.55000000000000004">
      <c r="A135" s="64" t="s">
        <v>620</v>
      </c>
      <c r="N135" s="63">
        <v>1529444</v>
      </c>
      <c r="O135" s="63">
        <v>1529444</v>
      </c>
    </row>
    <row r="136" spans="1:15" x14ac:dyDescent="0.55000000000000004">
      <c r="A136" s="64" t="s">
        <v>621</v>
      </c>
    </row>
    <row r="137" spans="1:15" x14ac:dyDescent="0.55000000000000004">
      <c r="A137" s="64" t="s">
        <v>622</v>
      </c>
      <c r="E137" s="63">
        <v>4147437</v>
      </c>
      <c r="O137" s="63">
        <v>4147437</v>
      </c>
    </row>
    <row r="138" spans="1:15" x14ac:dyDescent="0.55000000000000004">
      <c r="A138" s="64" t="s">
        <v>623</v>
      </c>
      <c r="L138" s="63">
        <v>1957045</v>
      </c>
      <c r="O138" s="63">
        <v>1957045</v>
      </c>
    </row>
    <row r="139" spans="1:15" x14ac:dyDescent="0.55000000000000004">
      <c r="A139" s="64" t="s">
        <v>624</v>
      </c>
    </row>
    <row r="140" spans="1:15" x14ac:dyDescent="0.55000000000000004">
      <c r="A140" s="64" t="s">
        <v>625</v>
      </c>
      <c r="L140" s="63">
        <v>28000000</v>
      </c>
      <c r="O140" s="63">
        <v>28000000</v>
      </c>
    </row>
    <row r="141" spans="1:15" x14ac:dyDescent="0.55000000000000004">
      <c r="A141" s="64" t="s">
        <v>626</v>
      </c>
      <c r="I141" s="63">
        <v>1747171</v>
      </c>
      <c r="O141" s="63">
        <v>1747171</v>
      </c>
    </row>
    <row r="142" spans="1:15" x14ac:dyDescent="0.55000000000000004">
      <c r="A142" s="64" t="s">
        <v>627</v>
      </c>
      <c r="D142" s="63">
        <v>10000000</v>
      </c>
      <c r="O142" s="63">
        <v>10000000</v>
      </c>
    </row>
    <row r="143" spans="1:15" x14ac:dyDescent="0.55000000000000004">
      <c r="A143" s="64" t="s">
        <v>628</v>
      </c>
      <c r="E143" s="63">
        <v>3800000</v>
      </c>
      <c r="O143" s="63">
        <v>3800000</v>
      </c>
    </row>
    <row r="144" spans="1:15" x14ac:dyDescent="0.55000000000000004">
      <c r="A144" s="64" t="s">
        <v>629</v>
      </c>
    </row>
    <row r="145" spans="1:15" x14ac:dyDescent="0.55000000000000004">
      <c r="A145" s="64" t="s">
        <v>630</v>
      </c>
      <c r="G145" s="63">
        <v>18029996</v>
      </c>
      <c r="O145" s="63">
        <v>18029996</v>
      </c>
    </row>
    <row r="146" spans="1:15" x14ac:dyDescent="0.55000000000000004">
      <c r="A146" s="64" t="s">
        <v>631</v>
      </c>
    </row>
    <row r="147" spans="1:15" x14ac:dyDescent="0.55000000000000004">
      <c r="A147" s="64" t="s">
        <v>632</v>
      </c>
      <c r="E147" s="63">
        <v>9000000</v>
      </c>
      <c r="O147" s="63">
        <v>9000000</v>
      </c>
    </row>
    <row r="148" spans="1:15" x14ac:dyDescent="0.55000000000000004">
      <c r="A148" s="64" t="s">
        <v>633</v>
      </c>
    </row>
    <row r="149" spans="1:15" x14ac:dyDescent="0.55000000000000004">
      <c r="A149" s="64" t="s">
        <v>634</v>
      </c>
      <c r="I149" s="63">
        <v>10700000</v>
      </c>
      <c r="O149" s="63">
        <v>10700000</v>
      </c>
    </row>
    <row r="150" spans="1:15" x14ac:dyDescent="0.55000000000000004">
      <c r="A150" s="64" t="s">
        <v>635</v>
      </c>
      <c r="J150" s="63">
        <v>329249</v>
      </c>
      <c r="O150" s="63">
        <v>329249</v>
      </c>
    </row>
    <row r="151" spans="1:15" x14ac:dyDescent="0.55000000000000004">
      <c r="A151" s="64" t="s">
        <v>636</v>
      </c>
      <c r="B151" s="63">
        <v>250000</v>
      </c>
      <c r="E151" s="63">
        <v>28000000</v>
      </c>
      <c r="O151" s="63">
        <v>28250000</v>
      </c>
    </row>
    <row r="152" spans="1:15" x14ac:dyDescent="0.55000000000000004">
      <c r="A152" s="64" t="s">
        <v>637</v>
      </c>
      <c r="F152" s="63">
        <v>2500000</v>
      </c>
      <c r="O152" s="63">
        <v>2500000</v>
      </c>
    </row>
    <row r="153" spans="1:15" x14ac:dyDescent="0.55000000000000004">
      <c r="A153" s="64" t="s">
        <v>638</v>
      </c>
    </row>
    <row r="154" spans="1:15" x14ac:dyDescent="0.55000000000000004">
      <c r="A154" s="64" t="s">
        <v>639</v>
      </c>
      <c r="E154" s="63">
        <v>3817372</v>
      </c>
      <c r="O154" s="63">
        <v>3817372</v>
      </c>
    </row>
    <row r="155" spans="1:15" x14ac:dyDescent="0.55000000000000004">
      <c r="A155" s="64" t="s">
        <v>640</v>
      </c>
    </row>
    <row r="156" spans="1:15" x14ac:dyDescent="0.55000000000000004">
      <c r="A156" s="64" t="s">
        <v>485</v>
      </c>
      <c r="B156" s="63">
        <v>730500000</v>
      </c>
      <c r="C156" s="63">
        <v>3497756</v>
      </c>
      <c r="D156" s="63">
        <v>52305413</v>
      </c>
      <c r="E156" s="63">
        <v>696964809</v>
      </c>
      <c r="F156" s="63">
        <v>20000000</v>
      </c>
      <c r="G156" s="63">
        <v>48980376</v>
      </c>
      <c r="I156" s="63">
        <v>62785330</v>
      </c>
      <c r="J156" s="63">
        <v>41833181</v>
      </c>
      <c r="K156" s="63">
        <v>21935476</v>
      </c>
      <c r="L156" s="63">
        <v>343439595</v>
      </c>
      <c r="M156" s="63">
        <v>6571704</v>
      </c>
      <c r="N156" s="63">
        <v>655266019</v>
      </c>
      <c r="O156" s="63">
        <v>2684079659</v>
      </c>
    </row>
    <row r="159" spans="1:15" x14ac:dyDescent="0.55000000000000004">
      <c r="A159" s="62" t="s">
        <v>488</v>
      </c>
      <c r="B159" s="62" t="s">
        <v>483</v>
      </c>
    </row>
    <row r="160" spans="1:15" x14ac:dyDescent="0.55000000000000004">
      <c r="A160" s="62" t="s">
        <v>484</v>
      </c>
      <c r="B160" s="63" t="s">
        <v>145</v>
      </c>
      <c r="C160" s="63" t="s">
        <v>102</v>
      </c>
      <c r="D160" s="63" t="s">
        <v>54</v>
      </c>
      <c r="E160" s="63" t="s">
        <v>134</v>
      </c>
      <c r="F160" s="63" t="s">
        <v>411</v>
      </c>
      <c r="G160" s="63" t="s">
        <v>641</v>
      </c>
      <c r="H160" s="63" t="s">
        <v>642</v>
      </c>
      <c r="I160" s="63" t="s">
        <v>392</v>
      </c>
      <c r="J160" s="63" t="s">
        <v>485</v>
      </c>
    </row>
    <row r="161" spans="1:10" x14ac:dyDescent="0.55000000000000004">
      <c r="A161" s="64" t="s">
        <v>491</v>
      </c>
    </row>
    <row r="162" spans="1:10" x14ac:dyDescent="0.55000000000000004">
      <c r="A162" s="64" t="s">
        <v>492</v>
      </c>
      <c r="E162" s="63">
        <v>4000000</v>
      </c>
      <c r="J162" s="63">
        <v>4000000</v>
      </c>
    </row>
    <row r="163" spans="1:10" x14ac:dyDescent="0.55000000000000004">
      <c r="A163" s="64" t="s">
        <v>493</v>
      </c>
      <c r="D163" s="63">
        <v>1000000</v>
      </c>
      <c r="J163" s="63">
        <v>1000000</v>
      </c>
    </row>
    <row r="164" spans="1:10" x14ac:dyDescent="0.55000000000000004">
      <c r="A164" s="64" t="s">
        <v>494</v>
      </c>
      <c r="E164" s="63">
        <v>4000000</v>
      </c>
      <c r="J164" s="63">
        <v>4000000</v>
      </c>
    </row>
    <row r="165" spans="1:10" x14ac:dyDescent="0.55000000000000004">
      <c r="A165" s="64" t="s">
        <v>495</v>
      </c>
    </row>
    <row r="166" spans="1:10" x14ac:dyDescent="0.55000000000000004">
      <c r="A166" s="64" t="s">
        <v>496</v>
      </c>
    </row>
    <row r="167" spans="1:10" x14ac:dyDescent="0.55000000000000004">
      <c r="A167" s="64" t="s">
        <v>497</v>
      </c>
      <c r="D167" s="63">
        <v>1747171</v>
      </c>
      <c r="J167" s="63">
        <v>1747171</v>
      </c>
    </row>
    <row r="168" spans="1:10" x14ac:dyDescent="0.55000000000000004">
      <c r="A168" s="64" t="s">
        <v>498</v>
      </c>
      <c r="E168" s="63">
        <v>28000000</v>
      </c>
      <c r="J168" s="63">
        <v>28000000</v>
      </c>
    </row>
    <row r="169" spans="1:10" x14ac:dyDescent="0.55000000000000004">
      <c r="A169" s="64" t="s">
        <v>499</v>
      </c>
      <c r="C169" s="63">
        <v>500000</v>
      </c>
      <c r="J169" s="63">
        <v>500000</v>
      </c>
    </row>
    <row r="170" spans="1:10" x14ac:dyDescent="0.55000000000000004">
      <c r="A170" s="64" t="s">
        <v>500</v>
      </c>
      <c r="B170" s="63">
        <v>28000000</v>
      </c>
      <c r="J170" s="63">
        <v>28000000</v>
      </c>
    </row>
    <row r="171" spans="1:10" x14ac:dyDescent="0.55000000000000004">
      <c r="A171" s="64" t="s">
        <v>501</v>
      </c>
      <c r="B171" s="63">
        <v>6000000</v>
      </c>
      <c r="J171" s="63">
        <v>6000000</v>
      </c>
    </row>
    <row r="172" spans="1:10" x14ac:dyDescent="0.55000000000000004">
      <c r="A172" s="64" t="s">
        <v>502</v>
      </c>
      <c r="F172" s="63">
        <v>4000000</v>
      </c>
      <c r="J172" s="63">
        <v>4000000</v>
      </c>
    </row>
    <row r="173" spans="1:10" x14ac:dyDescent="0.55000000000000004">
      <c r="A173" s="64" t="s">
        <v>503</v>
      </c>
      <c r="B173" s="63">
        <v>10000000</v>
      </c>
      <c r="J173" s="63">
        <v>10000000</v>
      </c>
    </row>
    <row r="174" spans="1:10" x14ac:dyDescent="0.55000000000000004">
      <c r="A174" s="64" t="s">
        <v>504</v>
      </c>
    </row>
    <row r="175" spans="1:10" x14ac:dyDescent="0.55000000000000004">
      <c r="A175" s="64" t="s">
        <v>505</v>
      </c>
      <c r="B175" s="63">
        <v>10700000</v>
      </c>
      <c r="J175" s="63">
        <v>10700000</v>
      </c>
    </row>
    <row r="176" spans="1:10" x14ac:dyDescent="0.55000000000000004">
      <c r="A176" s="64" t="s">
        <v>506</v>
      </c>
      <c r="D176" s="63">
        <v>1000000</v>
      </c>
      <c r="J176" s="63">
        <v>1000000</v>
      </c>
    </row>
    <row r="177" spans="1:10" x14ac:dyDescent="0.55000000000000004">
      <c r="A177" s="64" t="s">
        <v>507</v>
      </c>
    </row>
    <row r="178" spans="1:10" x14ac:dyDescent="0.55000000000000004">
      <c r="A178" s="64" t="s">
        <v>508</v>
      </c>
    </row>
    <row r="179" spans="1:10" x14ac:dyDescent="0.55000000000000004">
      <c r="A179" s="64" t="s">
        <v>509</v>
      </c>
    </row>
    <row r="180" spans="1:10" x14ac:dyDescent="0.55000000000000004">
      <c r="A180" s="64" t="s">
        <v>510</v>
      </c>
      <c r="F180" s="63">
        <v>4000000</v>
      </c>
      <c r="J180" s="63">
        <v>4000000</v>
      </c>
    </row>
    <row r="181" spans="1:10" x14ac:dyDescent="0.55000000000000004">
      <c r="A181" s="64" t="s">
        <v>511</v>
      </c>
      <c r="E181" s="63">
        <v>28000000</v>
      </c>
      <c r="J181" s="63">
        <v>28000000</v>
      </c>
    </row>
    <row r="182" spans="1:10" x14ac:dyDescent="0.55000000000000004">
      <c r="A182" s="64" t="s">
        <v>512</v>
      </c>
    </row>
    <row r="183" spans="1:10" x14ac:dyDescent="0.55000000000000004">
      <c r="A183" s="64" t="s">
        <v>513</v>
      </c>
      <c r="D183" s="63">
        <v>9000000</v>
      </c>
      <c r="J183" s="63">
        <v>9000000</v>
      </c>
    </row>
    <row r="184" spans="1:10" x14ac:dyDescent="0.55000000000000004">
      <c r="A184" s="64" t="s">
        <v>514</v>
      </c>
      <c r="B184" s="63">
        <v>10700000</v>
      </c>
      <c r="J184" s="63">
        <v>10700000</v>
      </c>
    </row>
    <row r="185" spans="1:10" x14ac:dyDescent="0.55000000000000004">
      <c r="A185" s="64" t="s">
        <v>515</v>
      </c>
    </row>
    <row r="186" spans="1:10" x14ac:dyDescent="0.55000000000000004">
      <c r="A186" s="64" t="s">
        <v>516</v>
      </c>
      <c r="E186" s="63">
        <v>1957045</v>
      </c>
      <c r="J186" s="63">
        <v>1957045</v>
      </c>
    </row>
    <row r="187" spans="1:10" x14ac:dyDescent="0.55000000000000004">
      <c r="A187" s="64" t="s">
        <v>517</v>
      </c>
      <c r="D187" s="63">
        <v>2500000</v>
      </c>
      <c r="J187" s="63">
        <v>2500000</v>
      </c>
    </row>
    <row r="188" spans="1:10" x14ac:dyDescent="0.55000000000000004">
      <c r="A188" s="64" t="s">
        <v>518</v>
      </c>
    </row>
    <row r="189" spans="1:10" x14ac:dyDescent="0.55000000000000004">
      <c r="A189" s="64" t="s">
        <v>519</v>
      </c>
      <c r="C189" s="63">
        <v>3800000</v>
      </c>
      <c r="J189" s="63">
        <v>3800000</v>
      </c>
    </row>
    <row r="190" spans="1:10" x14ac:dyDescent="0.55000000000000004">
      <c r="A190" s="64" t="s">
        <v>520</v>
      </c>
      <c r="D190" s="63">
        <v>9000000</v>
      </c>
      <c r="J190" s="63">
        <v>9000000</v>
      </c>
    </row>
    <row r="191" spans="1:10" x14ac:dyDescent="0.55000000000000004">
      <c r="A191" s="64" t="s">
        <v>521</v>
      </c>
    </row>
    <row r="192" spans="1:10" x14ac:dyDescent="0.55000000000000004">
      <c r="A192" s="64" t="s">
        <v>522</v>
      </c>
    </row>
    <row r="193" spans="1:10" x14ac:dyDescent="0.55000000000000004">
      <c r="A193" s="64" t="s">
        <v>523</v>
      </c>
      <c r="E193" s="63">
        <v>28000000</v>
      </c>
      <c r="J193" s="63">
        <v>28000000</v>
      </c>
    </row>
    <row r="194" spans="1:10" x14ac:dyDescent="0.55000000000000004">
      <c r="A194" s="64" t="s">
        <v>524</v>
      </c>
    </row>
    <row r="195" spans="1:10" x14ac:dyDescent="0.55000000000000004">
      <c r="A195" s="64" t="s">
        <v>525</v>
      </c>
      <c r="B195" s="63">
        <v>2741934</v>
      </c>
      <c r="J195" s="63">
        <v>2741934</v>
      </c>
    </row>
    <row r="196" spans="1:10" x14ac:dyDescent="0.55000000000000004">
      <c r="A196" s="64" t="s">
        <v>526</v>
      </c>
      <c r="B196" s="63">
        <v>6000000</v>
      </c>
      <c r="J196" s="63">
        <v>6000000</v>
      </c>
    </row>
    <row r="197" spans="1:10" x14ac:dyDescent="0.55000000000000004">
      <c r="A197" s="64" t="s">
        <v>527</v>
      </c>
      <c r="B197" s="63">
        <v>1529444</v>
      </c>
      <c r="J197" s="63">
        <v>1529444</v>
      </c>
    </row>
    <row r="198" spans="1:10" x14ac:dyDescent="0.55000000000000004">
      <c r="A198" s="64" t="s">
        <v>528</v>
      </c>
      <c r="B198" s="63">
        <v>28000000</v>
      </c>
      <c r="J198" s="63">
        <v>28000000</v>
      </c>
    </row>
    <row r="199" spans="1:10" x14ac:dyDescent="0.55000000000000004">
      <c r="A199" s="64" t="s">
        <v>529</v>
      </c>
      <c r="B199" s="63">
        <v>28000000</v>
      </c>
      <c r="J199" s="63">
        <v>28000000</v>
      </c>
    </row>
    <row r="200" spans="1:10" x14ac:dyDescent="0.55000000000000004">
      <c r="A200" s="64" t="s">
        <v>530</v>
      </c>
      <c r="C200" s="63">
        <v>18029996</v>
      </c>
      <c r="J200" s="63">
        <v>18029996</v>
      </c>
    </row>
    <row r="201" spans="1:10" x14ac:dyDescent="0.55000000000000004">
      <c r="A201" s="64" t="s">
        <v>531</v>
      </c>
      <c r="B201" s="63">
        <v>12000000</v>
      </c>
      <c r="J201" s="63">
        <v>12000000</v>
      </c>
    </row>
    <row r="202" spans="1:10" x14ac:dyDescent="0.55000000000000004">
      <c r="A202" s="64" t="s">
        <v>532</v>
      </c>
      <c r="B202" s="63">
        <v>10700000</v>
      </c>
      <c r="J202" s="63">
        <v>10700000</v>
      </c>
    </row>
    <row r="203" spans="1:10" x14ac:dyDescent="0.55000000000000004">
      <c r="A203" s="64" t="s">
        <v>533</v>
      </c>
      <c r="D203" s="63">
        <v>20000000</v>
      </c>
      <c r="J203" s="63">
        <v>20000000</v>
      </c>
    </row>
    <row r="204" spans="1:10" x14ac:dyDescent="0.55000000000000004">
      <c r="A204" s="64" t="s">
        <v>534</v>
      </c>
      <c r="E204" s="63">
        <v>768471</v>
      </c>
      <c r="J204" s="63">
        <v>768471</v>
      </c>
    </row>
    <row r="205" spans="1:10" x14ac:dyDescent="0.55000000000000004">
      <c r="A205" s="64" t="s">
        <v>535</v>
      </c>
      <c r="B205" s="63">
        <v>6000000</v>
      </c>
      <c r="J205" s="63">
        <v>6000000</v>
      </c>
    </row>
    <row r="206" spans="1:10" x14ac:dyDescent="0.55000000000000004">
      <c r="A206" s="64" t="s">
        <v>536</v>
      </c>
      <c r="D206" s="63">
        <v>20000000</v>
      </c>
      <c r="J206" s="63">
        <v>20000000</v>
      </c>
    </row>
    <row r="207" spans="1:10" x14ac:dyDescent="0.55000000000000004">
      <c r="A207" s="64" t="s">
        <v>537</v>
      </c>
      <c r="D207" s="63">
        <v>2500000</v>
      </c>
      <c r="J207" s="63">
        <v>2500000</v>
      </c>
    </row>
    <row r="208" spans="1:10" x14ac:dyDescent="0.55000000000000004">
      <c r="A208" s="64" t="s">
        <v>538</v>
      </c>
      <c r="B208" s="63">
        <v>28000000</v>
      </c>
      <c r="J208" s="63">
        <v>28000000</v>
      </c>
    </row>
    <row r="209" spans="1:10" x14ac:dyDescent="0.55000000000000004">
      <c r="A209" s="64" t="s">
        <v>539</v>
      </c>
      <c r="B209" s="63">
        <v>10700000</v>
      </c>
      <c r="J209" s="63">
        <v>10700000</v>
      </c>
    </row>
    <row r="210" spans="1:10" x14ac:dyDescent="0.55000000000000004">
      <c r="A210" s="64" t="s">
        <v>540</v>
      </c>
      <c r="E210" s="63">
        <v>768471</v>
      </c>
      <c r="J210" s="63">
        <v>768471</v>
      </c>
    </row>
    <row r="211" spans="1:10" x14ac:dyDescent="0.55000000000000004">
      <c r="A211" s="64" t="s">
        <v>541</v>
      </c>
      <c r="C211" s="63">
        <v>3800000</v>
      </c>
      <c r="J211" s="63">
        <v>3800000</v>
      </c>
    </row>
    <row r="212" spans="1:10" x14ac:dyDescent="0.55000000000000004">
      <c r="A212" s="64" t="s">
        <v>542</v>
      </c>
      <c r="E212" s="63">
        <v>1086749</v>
      </c>
      <c r="J212" s="63">
        <v>1086749</v>
      </c>
    </row>
    <row r="213" spans="1:10" x14ac:dyDescent="0.55000000000000004">
      <c r="A213" s="64" t="s">
        <v>543</v>
      </c>
    </row>
    <row r="214" spans="1:10" x14ac:dyDescent="0.55000000000000004">
      <c r="A214" s="64" t="s">
        <v>544</v>
      </c>
      <c r="D214" s="63">
        <v>9000000</v>
      </c>
      <c r="J214" s="63">
        <v>9000000</v>
      </c>
    </row>
    <row r="215" spans="1:10" x14ac:dyDescent="0.55000000000000004">
      <c r="A215" s="64" t="s">
        <v>545</v>
      </c>
      <c r="B215" s="63">
        <v>12000000</v>
      </c>
      <c r="J215" s="63">
        <v>12000000</v>
      </c>
    </row>
    <row r="216" spans="1:10" x14ac:dyDescent="0.55000000000000004">
      <c r="A216" s="64" t="s">
        <v>546</v>
      </c>
      <c r="D216" s="63">
        <v>250000</v>
      </c>
      <c r="J216" s="63">
        <v>250000</v>
      </c>
    </row>
    <row r="217" spans="1:10" x14ac:dyDescent="0.55000000000000004">
      <c r="A217" s="64" t="s">
        <v>547</v>
      </c>
    </row>
    <row r="218" spans="1:10" x14ac:dyDescent="0.55000000000000004">
      <c r="A218" s="64" t="s">
        <v>548</v>
      </c>
    </row>
    <row r="219" spans="1:10" x14ac:dyDescent="0.55000000000000004">
      <c r="A219" s="64" t="s">
        <v>549</v>
      </c>
      <c r="D219" s="63">
        <v>2500000</v>
      </c>
      <c r="J219" s="63">
        <v>2500000</v>
      </c>
    </row>
    <row r="220" spans="1:10" x14ac:dyDescent="0.55000000000000004">
      <c r="A220" s="64" t="s">
        <v>550</v>
      </c>
      <c r="D220" s="63">
        <v>1747171</v>
      </c>
      <c r="J220" s="63">
        <v>1747171</v>
      </c>
    </row>
    <row r="221" spans="1:10" x14ac:dyDescent="0.55000000000000004">
      <c r="A221" s="64" t="s">
        <v>551</v>
      </c>
      <c r="E221" s="63">
        <v>28000000</v>
      </c>
      <c r="J221" s="63">
        <v>28000000</v>
      </c>
    </row>
    <row r="222" spans="1:10" x14ac:dyDescent="0.55000000000000004">
      <c r="A222" s="64" t="s">
        <v>552</v>
      </c>
      <c r="E222" s="63">
        <v>4000000</v>
      </c>
      <c r="J222" s="63">
        <v>4000000</v>
      </c>
    </row>
    <row r="223" spans="1:10" x14ac:dyDescent="0.55000000000000004">
      <c r="A223" s="64" t="s">
        <v>553</v>
      </c>
      <c r="E223" s="63">
        <v>1086749</v>
      </c>
      <c r="J223" s="63">
        <v>1086749</v>
      </c>
    </row>
    <row r="224" spans="1:10" x14ac:dyDescent="0.55000000000000004">
      <c r="A224" s="64" t="s">
        <v>554</v>
      </c>
      <c r="B224" s="63">
        <v>217402377</v>
      </c>
      <c r="J224" s="63">
        <v>217402377</v>
      </c>
    </row>
    <row r="225" spans="1:10" x14ac:dyDescent="0.55000000000000004">
      <c r="A225" s="64" t="s">
        <v>555</v>
      </c>
      <c r="D225" s="63">
        <v>9000000</v>
      </c>
      <c r="J225" s="63">
        <v>9000000</v>
      </c>
    </row>
    <row r="226" spans="1:10" x14ac:dyDescent="0.55000000000000004">
      <c r="A226" s="64" t="s">
        <v>556</v>
      </c>
      <c r="I226" s="63">
        <v>5483869</v>
      </c>
      <c r="J226" s="63">
        <v>5483869</v>
      </c>
    </row>
    <row r="227" spans="1:10" x14ac:dyDescent="0.55000000000000004">
      <c r="A227" s="64" t="s">
        <v>557</v>
      </c>
      <c r="E227" s="63">
        <v>329249</v>
      </c>
      <c r="J227" s="63">
        <v>329249</v>
      </c>
    </row>
    <row r="228" spans="1:10" x14ac:dyDescent="0.55000000000000004">
      <c r="A228" s="64" t="s">
        <v>558</v>
      </c>
      <c r="E228" s="63">
        <v>329249</v>
      </c>
      <c r="J228" s="63">
        <v>329249</v>
      </c>
    </row>
    <row r="229" spans="1:10" x14ac:dyDescent="0.55000000000000004">
      <c r="A229" s="64" t="s">
        <v>559</v>
      </c>
      <c r="D229" s="63">
        <v>1747171</v>
      </c>
      <c r="J229" s="63">
        <v>1747171</v>
      </c>
    </row>
    <row r="230" spans="1:10" x14ac:dyDescent="0.55000000000000004">
      <c r="A230" s="64" t="s">
        <v>560</v>
      </c>
    </row>
    <row r="231" spans="1:10" x14ac:dyDescent="0.55000000000000004">
      <c r="A231" s="64" t="s">
        <v>561</v>
      </c>
      <c r="B231" s="63">
        <v>12000000</v>
      </c>
      <c r="J231" s="63">
        <v>12000000</v>
      </c>
    </row>
    <row r="232" spans="1:10" x14ac:dyDescent="0.55000000000000004">
      <c r="A232" s="64" t="s">
        <v>562</v>
      </c>
      <c r="F232" s="63">
        <v>4000000</v>
      </c>
      <c r="J232" s="63">
        <v>4000000</v>
      </c>
    </row>
    <row r="233" spans="1:10" x14ac:dyDescent="0.55000000000000004">
      <c r="A233" s="64" t="s">
        <v>563</v>
      </c>
      <c r="B233" s="63">
        <v>217402377</v>
      </c>
      <c r="J233" s="63">
        <v>217402377</v>
      </c>
    </row>
    <row r="234" spans="1:10" x14ac:dyDescent="0.55000000000000004">
      <c r="A234" s="64" t="s">
        <v>564</v>
      </c>
      <c r="E234" s="63">
        <v>329249</v>
      </c>
      <c r="J234" s="63">
        <v>329249</v>
      </c>
    </row>
    <row r="235" spans="1:10" x14ac:dyDescent="0.55000000000000004">
      <c r="A235" s="64" t="s">
        <v>565</v>
      </c>
      <c r="B235" s="63">
        <v>6000000</v>
      </c>
      <c r="J235" s="63">
        <v>6000000</v>
      </c>
    </row>
    <row r="236" spans="1:10" x14ac:dyDescent="0.55000000000000004">
      <c r="A236" s="64" t="s">
        <v>566</v>
      </c>
      <c r="E236" s="63">
        <v>4000000</v>
      </c>
      <c r="J236" s="63">
        <v>4000000</v>
      </c>
    </row>
    <row r="237" spans="1:10" x14ac:dyDescent="0.55000000000000004">
      <c r="A237" s="64" t="s">
        <v>567</v>
      </c>
      <c r="D237" s="63">
        <v>20000000</v>
      </c>
      <c r="J237" s="63">
        <v>20000000</v>
      </c>
    </row>
    <row r="238" spans="1:10" x14ac:dyDescent="0.55000000000000004">
      <c r="A238" s="64" t="s">
        <v>568</v>
      </c>
      <c r="D238" s="63">
        <v>2500000</v>
      </c>
      <c r="J238" s="63">
        <v>2500000</v>
      </c>
    </row>
    <row r="239" spans="1:10" x14ac:dyDescent="0.55000000000000004">
      <c r="A239" s="64" t="s">
        <v>569</v>
      </c>
    </row>
    <row r="240" spans="1:10" x14ac:dyDescent="0.55000000000000004">
      <c r="A240" s="64" t="s">
        <v>570</v>
      </c>
      <c r="B240" s="63">
        <v>1748878</v>
      </c>
      <c r="J240" s="63">
        <v>1748878</v>
      </c>
    </row>
    <row r="241" spans="1:10" x14ac:dyDescent="0.55000000000000004">
      <c r="A241" s="64" t="s">
        <v>571</v>
      </c>
      <c r="I241" s="63">
        <v>5483869</v>
      </c>
      <c r="J241" s="63">
        <v>5483869</v>
      </c>
    </row>
    <row r="242" spans="1:10" x14ac:dyDescent="0.55000000000000004">
      <c r="A242" s="64" t="s">
        <v>572</v>
      </c>
    </row>
    <row r="243" spans="1:10" x14ac:dyDescent="0.55000000000000004">
      <c r="A243" s="64" t="s">
        <v>573</v>
      </c>
      <c r="F243" s="63">
        <v>4000000</v>
      </c>
      <c r="J243" s="63">
        <v>4000000</v>
      </c>
    </row>
    <row r="244" spans="1:10" x14ac:dyDescent="0.55000000000000004">
      <c r="A244" s="64" t="s">
        <v>574</v>
      </c>
    </row>
    <row r="245" spans="1:10" x14ac:dyDescent="0.55000000000000004">
      <c r="A245" s="64" t="s">
        <v>575</v>
      </c>
      <c r="D245" s="63">
        <v>1000000</v>
      </c>
      <c r="J245" s="63">
        <v>1000000</v>
      </c>
    </row>
    <row r="246" spans="1:10" x14ac:dyDescent="0.55000000000000004">
      <c r="A246" s="64" t="s">
        <v>576</v>
      </c>
      <c r="E246" s="63">
        <v>1086749</v>
      </c>
      <c r="J246" s="63">
        <v>1086749</v>
      </c>
    </row>
    <row r="247" spans="1:10" x14ac:dyDescent="0.55000000000000004">
      <c r="A247" s="64" t="s">
        <v>577</v>
      </c>
      <c r="D247" s="63">
        <v>20000000</v>
      </c>
      <c r="J247" s="63">
        <v>20000000</v>
      </c>
    </row>
    <row r="248" spans="1:10" x14ac:dyDescent="0.55000000000000004">
      <c r="A248" s="64" t="s">
        <v>578</v>
      </c>
      <c r="D248" s="63">
        <v>1000000</v>
      </c>
      <c r="J248" s="63">
        <v>1000000</v>
      </c>
    </row>
    <row r="249" spans="1:10" x14ac:dyDescent="0.55000000000000004">
      <c r="A249" s="64" t="s">
        <v>579</v>
      </c>
      <c r="B249" s="63">
        <v>12000000</v>
      </c>
      <c r="J249" s="63">
        <v>12000000</v>
      </c>
    </row>
    <row r="250" spans="1:10" x14ac:dyDescent="0.55000000000000004">
      <c r="A250" s="64" t="s">
        <v>580</v>
      </c>
      <c r="C250" s="63">
        <v>3800000</v>
      </c>
      <c r="J250" s="63">
        <v>3800000</v>
      </c>
    </row>
    <row r="251" spans="1:10" x14ac:dyDescent="0.55000000000000004">
      <c r="A251" s="64" t="s">
        <v>581</v>
      </c>
      <c r="I251" s="63">
        <v>5483869</v>
      </c>
      <c r="J251" s="63">
        <v>5483869</v>
      </c>
    </row>
    <row r="252" spans="1:10" x14ac:dyDescent="0.55000000000000004">
      <c r="A252" s="64" t="s">
        <v>582</v>
      </c>
      <c r="E252" s="63">
        <v>329249</v>
      </c>
      <c r="J252" s="63">
        <v>329249</v>
      </c>
    </row>
    <row r="253" spans="1:10" x14ac:dyDescent="0.55000000000000004">
      <c r="A253" s="64" t="s">
        <v>583</v>
      </c>
      <c r="D253" s="63">
        <v>2500000</v>
      </c>
      <c r="J253" s="63">
        <v>2500000</v>
      </c>
    </row>
    <row r="254" spans="1:10" x14ac:dyDescent="0.55000000000000004">
      <c r="A254" s="64" t="s">
        <v>584</v>
      </c>
      <c r="E254" s="63">
        <v>1957045</v>
      </c>
      <c r="J254" s="63">
        <v>1957045</v>
      </c>
    </row>
    <row r="255" spans="1:10" x14ac:dyDescent="0.55000000000000004">
      <c r="A255" s="64" t="s">
        <v>585</v>
      </c>
      <c r="C255" s="63">
        <v>500000</v>
      </c>
      <c r="J255" s="63">
        <v>500000</v>
      </c>
    </row>
    <row r="256" spans="1:10" x14ac:dyDescent="0.55000000000000004">
      <c r="A256" s="64" t="s">
        <v>586</v>
      </c>
      <c r="B256" s="63">
        <v>10000000</v>
      </c>
      <c r="J256" s="63">
        <v>10000000</v>
      </c>
    </row>
    <row r="257" spans="1:10" x14ac:dyDescent="0.55000000000000004">
      <c r="A257" s="64" t="s">
        <v>587</v>
      </c>
      <c r="D257" s="63">
        <v>1747171</v>
      </c>
      <c r="J257" s="63">
        <v>1747171</v>
      </c>
    </row>
    <row r="258" spans="1:10" x14ac:dyDescent="0.55000000000000004">
      <c r="A258" s="64" t="s">
        <v>588</v>
      </c>
      <c r="B258" s="63">
        <v>10000000</v>
      </c>
      <c r="J258" s="63">
        <v>10000000</v>
      </c>
    </row>
    <row r="259" spans="1:10" x14ac:dyDescent="0.55000000000000004">
      <c r="A259" s="64" t="s">
        <v>589</v>
      </c>
      <c r="B259" s="63">
        <v>10000000</v>
      </c>
      <c r="J259" s="63">
        <v>10000000</v>
      </c>
    </row>
    <row r="260" spans="1:10" x14ac:dyDescent="0.55000000000000004">
      <c r="A260" s="64" t="s">
        <v>590</v>
      </c>
      <c r="E260" s="63">
        <v>1957045</v>
      </c>
      <c r="J260" s="63">
        <v>1957045</v>
      </c>
    </row>
    <row r="261" spans="1:10" x14ac:dyDescent="0.55000000000000004">
      <c r="A261" s="64" t="s">
        <v>591</v>
      </c>
      <c r="D261" s="63">
        <v>2500000</v>
      </c>
      <c r="J261" s="63">
        <v>2500000</v>
      </c>
    </row>
    <row r="262" spans="1:10" x14ac:dyDescent="0.55000000000000004">
      <c r="A262" s="64" t="s">
        <v>592</v>
      </c>
      <c r="C262" s="63">
        <v>3800000</v>
      </c>
      <c r="J262" s="63">
        <v>3800000</v>
      </c>
    </row>
    <row r="263" spans="1:10" x14ac:dyDescent="0.55000000000000004">
      <c r="A263" s="64" t="s">
        <v>593</v>
      </c>
    </row>
    <row r="264" spans="1:10" x14ac:dyDescent="0.55000000000000004">
      <c r="A264" s="64" t="s">
        <v>594</v>
      </c>
      <c r="G264" s="63">
        <v>186936</v>
      </c>
      <c r="J264" s="63">
        <v>186936</v>
      </c>
    </row>
    <row r="265" spans="1:10" x14ac:dyDescent="0.55000000000000004">
      <c r="A265" s="64" t="s">
        <v>595</v>
      </c>
    </row>
    <row r="266" spans="1:10" x14ac:dyDescent="0.55000000000000004">
      <c r="A266" s="64" t="s">
        <v>596</v>
      </c>
      <c r="B266" s="63">
        <v>217402377</v>
      </c>
      <c r="J266" s="63">
        <v>217402377</v>
      </c>
    </row>
    <row r="267" spans="1:10" x14ac:dyDescent="0.55000000000000004">
      <c r="A267" s="64" t="s">
        <v>597</v>
      </c>
    </row>
    <row r="268" spans="1:10" x14ac:dyDescent="0.55000000000000004">
      <c r="A268" s="64" t="s">
        <v>598</v>
      </c>
      <c r="B268" s="63">
        <v>2741934</v>
      </c>
      <c r="J268" s="63">
        <v>2741934</v>
      </c>
    </row>
    <row r="269" spans="1:10" x14ac:dyDescent="0.55000000000000004">
      <c r="A269" s="64" t="s">
        <v>599</v>
      </c>
      <c r="F269" s="63">
        <v>25000</v>
      </c>
      <c r="J269" s="63">
        <v>25000</v>
      </c>
    </row>
    <row r="270" spans="1:10" x14ac:dyDescent="0.55000000000000004">
      <c r="A270" s="64" t="s">
        <v>600</v>
      </c>
      <c r="E270" s="63">
        <v>768471</v>
      </c>
      <c r="J270" s="63">
        <v>768471</v>
      </c>
    </row>
    <row r="271" spans="1:10" x14ac:dyDescent="0.55000000000000004">
      <c r="A271" s="64" t="s">
        <v>601</v>
      </c>
    </row>
    <row r="272" spans="1:10" x14ac:dyDescent="0.55000000000000004">
      <c r="A272" s="64" t="s">
        <v>602</v>
      </c>
      <c r="B272" s="63">
        <v>725000000</v>
      </c>
      <c r="J272" s="63">
        <v>725000000</v>
      </c>
    </row>
    <row r="273" spans="1:10" x14ac:dyDescent="0.55000000000000004">
      <c r="A273" s="64" t="s">
        <v>603</v>
      </c>
    </row>
    <row r="274" spans="1:10" x14ac:dyDescent="0.55000000000000004">
      <c r="A274" s="64" t="s">
        <v>604</v>
      </c>
      <c r="B274" s="63">
        <v>11154774</v>
      </c>
      <c r="C274" s="63">
        <v>500000</v>
      </c>
      <c r="E274" s="63">
        <v>1902921</v>
      </c>
      <c r="I274" s="63">
        <v>1239419</v>
      </c>
      <c r="J274" s="63">
        <v>14797114</v>
      </c>
    </row>
    <row r="275" spans="1:10" x14ac:dyDescent="0.55000000000000004">
      <c r="A275" s="64" t="s">
        <v>254</v>
      </c>
      <c r="F275" s="63">
        <v>4000000</v>
      </c>
      <c r="J275" s="63">
        <v>4000000</v>
      </c>
    </row>
    <row r="276" spans="1:10" x14ac:dyDescent="0.55000000000000004">
      <c r="A276" s="64" t="s">
        <v>605</v>
      </c>
      <c r="B276" s="63">
        <v>1748878</v>
      </c>
      <c r="J276" s="63">
        <v>1748878</v>
      </c>
    </row>
    <row r="277" spans="1:10" x14ac:dyDescent="0.55000000000000004">
      <c r="A277" s="64" t="s">
        <v>606</v>
      </c>
      <c r="E277" s="63">
        <v>1086749</v>
      </c>
      <c r="J277" s="63">
        <v>1086749</v>
      </c>
    </row>
    <row r="278" spans="1:10" x14ac:dyDescent="0.55000000000000004">
      <c r="A278" s="64" t="s">
        <v>607</v>
      </c>
      <c r="D278" s="63">
        <v>1000000</v>
      </c>
      <c r="J278" s="63">
        <v>1000000</v>
      </c>
    </row>
    <row r="279" spans="1:10" x14ac:dyDescent="0.55000000000000004">
      <c r="A279" s="64" t="s">
        <v>608</v>
      </c>
    </row>
    <row r="280" spans="1:10" x14ac:dyDescent="0.55000000000000004">
      <c r="A280" s="64" t="s">
        <v>609</v>
      </c>
      <c r="B280" s="63">
        <v>6000000</v>
      </c>
      <c r="J280" s="63">
        <v>6000000</v>
      </c>
    </row>
    <row r="281" spans="1:10" x14ac:dyDescent="0.55000000000000004">
      <c r="A281" s="64" t="s">
        <v>610</v>
      </c>
      <c r="B281" s="63">
        <v>100000000</v>
      </c>
      <c r="J281" s="63">
        <v>100000000</v>
      </c>
    </row>
    <row r="282" spans="1:10" x14ac:dyDescent="0.55000000000000004">
      <c r="A282" s="64" t="s">
        <v>611</v>
      </c>
      <c r="B282" s="63">
        <v>12000000</v>
      </c>
      <c r="J282" s="63">
        <v>12000000</v>
      </c>
    </row>
    <row r="283" spans="1:10" x14ac:dyDescent="0.55000000000000004">
      <c r="A283" s="64" t="s">
        <v>612</v>
      </c>
      <c r="D283" s="63">
        <v>2500000</v>
      </c>
      <c r="J283" s="63">
        <v>2500000</v>
      </c>
    </row>
    <row r="284" spans="1:10" x14ac:dyDescent="0.55000000000000004">
      <c r="A284" s="64" t="s">
        <v>613</v>
      </c>
    </row>
    <row r="285" spans="1:10" x14ac:dyDescent="0.55000000000000004">
      <c r="A285" s="64" t="s">
        <v>614</v>
      </c>
    </row>
    <row r="286" spans="1:10" x14ac:dyDescent="0.55000000000000004">
      <c r="A286" s="64" t="s">
        <v>615</v>
      </c>
      <c r="D286" s="63">
        <v>20000000</v>
      </c>
      <c r="J286" s="63">
        <v>20000000</v>
      </c>
    </row>
    <row r="287" spans="1:10" x14ac:dyDescent="0.55000000000000004">
      <c r="A287" s="64" t="s">
        <v>616</v>
      </c>
      <c r="E287" s="63">
        <v>4000000</v>
      </c>
      <c r="J287" s="63">
        <v>4000000</v>
      </c>
    </row>
    <row r="288" spans="1:10" x14ac:dyDescent="0.55000000000000004">
      <c r="A288" s="64" t="s">
        <v>617</v>
      </c>
      <c r="I288" s="63">
        <v>5483869</v>
      </c>
      <c r="J288" s="63">
        <v>5483869</v>
      </c>
    </row>
    <row r="289" spans="1:10" x14ac:dyDescent="0.55000000000000004">
      <c r="A289" s="64" t="s">
        <v>618</v>
      </c>
    </row>
    <row r="290" spans="1:10" x14ac:dyDescent="0.55000000000000004">
      <c r="A290" s="64" t="s">
        <v>619</v>
      </c>
      <c r="E290" s="63">
        <v>385000000</v>
      </c>
      <c r="J290" s="63">
        <v>385000000</v>
      </c>
    </row>
    <row r="291" spans="1:10" x14ac:dyDescent="0.55000000000000004">
      <c r="A291" s="64" t="s">
        <v>620</v>
      </c>
      <c r="B291" s="63">
        <v>1529444</v>
      </c>
      <c r="J291" s="63">
        <v>1529444</v>
      </c>
    </row>
    <row r="292" spans="1:10" x14ac:dyDescent="0.55000000000000004">
      <c r="A292" s="64" t="s">
        <v>621</v>
      </c>
    </row>
    <row r="293" spans="1:10" x14ac:dyDescent="0.55000000000000004">
      <c r="A293" s="64" t="s">
        <v>622</v>
      </c>
      <c r="D293" s="63">
        <v>4147437</v>
      </c>
      <c r="J293" s="63">
        <v>4147437</v>
      </c>
    </row>
    <row r="294" spans="1:10" x14ac:dyDescent="0.55000000000000004">
      <c r="A294" s="64" t="s">
        <v>623</v>
      </c>
      <c r="E294" s="63">
        <v>1957045</v>
      </c>
      <c r="J294" s="63">
        <v>1957045</v>
      </c>
    </row>
    <row r="295" spans="1:10" x14ac:dyDescent="0.55000000000000004">
      <c r="A295" s="64" t="s">
        <v>624</v>
      </c>
    </row>
    <row r="296" spans="1:10" x14ac:dyDescent="0.55000000000000004">
      <c r="A296" s="64" t="s">
        <v>625</v>
      </c>
      <c r="B296" s="63">
        <v>28000000</v>
      </c>
      <c r="J296" s="63">
        <v>28000000</v>
      </c>
    </row>
    <row r="297" spans="1:10" x14ac:dyDescent="0.55000000000000004">
      <c r="A297" s="64" t="s">
        <v>626</v>
      </c>
      <c r="D297" s="63">
        <v>1747171</v>
      </c>
      <c r="J297" s="63">
        <v>1747171</v>
      </c>
    </row>
    <row r="298" spans="1:10" x14ac:dyDescent="0.55000000000000004">
      <c r="A298" s="64" t="s">
        <v>627</v>
      </c>
      <c r="B298" s="63">
        <v>10000000</v>
      </c>
      <c r="J298" s="63">
        <v>10000000</v>
      </c>
    </row>
    <row r="299" spans="1:10" x14ac:dyDescent="0.55000000000000004">
      <c r="A299" s="64" t="s">
        <v>628</v>
      </c>
      <c r="C299" s="63">
        <v>3800000</v>
      </c>
      <c r="J299" s="63">
        <v>3800000</v>
      </c>
    </row>
    <row r="300" spans="1:10" x14ac:dyDescent="0.55000000000000004">
      <c r="A300" s="64" t="s">
        <v>629</v>
      </c>
    </row>
    <row r="301" spans="1:10" x14ac:dyDescent="0.55000000000000004">
      <c r="A301" s="64" t="s">
        <v>630</v>
      </c>
      <c r="C301" s="63">
        <v>18029996</v>
      </c>
      <c r="J301" s="63">
        <v>18029996</v>
      </c>
    </row>
    <row r="302" spans="1:10" x14ac:dyDescent="0.55000000000000004">
      <c r="A302" s="64" t="s">
        <v>631</v>
      </c>
    </row>
    <row r="303" spans="1:10" x14ac:dyDescent="0.55000000000000004">
      <c r="A303" s="64" t="s">
        <v>632</v>
      </c>
      <c r="D303" s="63">
        <v>9000000</v>
      </c>
      <c r="J303" s="63">
        <v>9000000</v>
      </c>
    </row>
    <row r="304" spans="1:10" x14ac:dyDescent="0.55000000000000004">
      <c r="A304" s="64" t="s">
        <v>633</v>
      </c>
    </row>
    <row r="305" spans="1:10" x14ac:dyDescent="0.55000000000000004">
      <c r="A305" s="64" t="s">
        <v>634</v>
      </c>
      <c r="B305" s="63">
        <v>10700000</v>
      </c>
      <c r="J305" s="63">
        <v>10700000</v>
      </c>
    </row>
    <row r="306" spans="1:10" x14ac:dyDescent="0.55000000000000004">
      <c r="A306" s="64" t="s">
        <v>635</v>
      </c>
      <c r="E306" s="63">
        <v>329249</v>
      </c>
      <c r="J306" s="63">
        <v>329249</v>
      </c>
    </row>
    <row r="307" spans="1:10" x14ac:dyDescent="0.55000000000000004">
      <c r="A307" s="64" t="s">
        <v>636</v>
      </c>
      <c r="D307" s="63">
        <v>250000</v>
      </c>
      <c r="E307" s="63">
        <v>28000000</v>
      </c>
      <c r="J307" s="63">
        <v>28250000</v>
      </c>
    </row>
    <row r="308" spans="1:10" x14ac:dyDescent="0.55000000000000004">
      <c r="A308" s="64" t="s">
        <v>637</v>
      </c>
      <c r="D308" s="63">
        <v>2500000</v>
      </c>
      <c r="J308" s="63">
        <v>2500000</v>
      </c>
    </row>
    <row r="309" spans="1:10" x14ac:dyDescent="0.55000000000000004">
      <c r="A309" s="64" t="s">
        <v>638</v>
      </c>
    </row>
    <row r="310" spans="1:10" x14ac:dyDescent="0.55000000000000004">
      <c r="A310" s="64" t="s">
        <v>639</v>
      </c>
      <c r="E310" s="63">
        <v>3817372</v>
      </c>
      <c r="J310" s="63">
        <v>3817372</v>
      </c>
    </row>
    <row r="311" spans="1:10" x14ac:dyDescent="0.55000000000000004">
      <c r="A311" s="64" t="s">
        <v>640</v>
      </c>
    </row>
    <row r="312" spans="1:10" x14ac:dyDescent="0.55000000000000004">
      <c r="A312" s="64" t="s">
        <v>485</v>
      </c>
      <c r="B312" s="63">
        <v>1833902417</v>
      </c>
      <c r="C312" s="63">
        <v>56559992</v>
      </c>
      <c r="D312" s="63">
        <v>183383292</v>
      </c>
      <c r="E312" s="63">
        <v>566847127</v>
      </c>
      <c r="F312" s="63">
        <v>20025000</v>
      </c>
      <c r="G312" s="63">
        <v>186936</v>
      </c>
      <c r="I312" s="63">
        <v>23174895</v>
      </c>
      <c r="J312" s="63">
        <v>2684079659</v>
      </c>
    </row>
  </sheetData>
  <phoneticPr fontId="2"/>
  <conditionalFormatting pivot="1" sqref="B5:N155">
    <cfRule type="colorScale" priority="4">
      <colorScale>
        <cfvo type="min"/>
        <cfvo type="percentile" val="50"/>
        <cfvo type="max"/>
        <color rgb="FFF8696B"/>
        <color rgb="FFFFEB84"/>
        <color rgb="FF63BE7B"/>
      </colorScale>
    </cfRule>
  </conditionalFormatting>
  <conditionalFormatting pivot="1" sqref="O5:O155">
    <cfRule type="colorScale" priority="3">
      <colorScale>
        <cfvo type="min"/>
        <cfvo type="percentile" val="50"/>
        <cfvo type="max"/>
        <color rgb="FFF8696B"/>
        <color rgb="FFFFEB84"/>
        <color rgb="FF63BE7B"/>
      </colorScale>
    </cfRule>
  </conditionalFormatting>
  <conditionalFormatting pivot="1" sqref="B161:I311">
    <cfRule type="colorScale" priority="2">
      <colorScale>
        <cfvo type="min"/>
        <cfvo type="percentile" val="50"/>
        <cfvo type="max"/>
        <color rgb="FFF8696B"/>
        <color rgb="FFFFEB84"/>
        <color rgb="FF63BE7B"/>
      </colorScale>
    </cfRule>
  </conditionalFormatting>
  <conditionalFormatting pivot="1" sqref="J161:J311">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4425-96C0-42B3-BE69-BFFF3AA2E726}">
  <dimension ref="A1:D12"/>
  <sheetViews>
    <sheetView workbookViewId="0">
      <selection activeCell="F2" sqref="F2"/>
    </sheetView>
  </sheetViews>
  <sheetFormatPr defaultRowHeight="18" x14ac:dyDescent="0.55000000000000004"/>
  <cols>
    <col min="1" max="1" width="2.33203125" customWidth="1"/>
    <col min="2" max="2" width="68" style="2" bestFit="1" customWidth="1"/>
    <col min="3" max="3" width="4" style="2" customWidth="1"/>
    <col min="4" max="4" width="71.25" style="2" customWidth="1"/>
  </cols>
  <sheetData>
    <row r="1" spans="1:4" ht="26" x14ac:dyDescent="0.55000000000000004">
      <c r="A1" s="45" t="s">
        <v>643</v>
      </c>
      <c r="B1" s="45"/>
      <c r="C1" s="45"/>
    </row>
    <row r="2" spans="1:4" ht="21" x14ac:dyDescent="0.55000000000000004">
      <c r="B2" s="48" t="s">
        <v>644</v>
      </c>
      <c r="D2" s="48" t="s">
        <v>645</v>
      </c>
    </row>
    <row r="3" spans="1:4" ht="18.5" thickBot="1" x14ac:dyDescent="0.6">
      <c r="B3" s="2" t="s">
        <v>646</v>
      </c>
      <c r="D3" s="2" t="s">
        <v>646</v>
      </c>
    </row>
    <row r="4" spans="1:4" ht="210" x14ac:dyDescent="0.55000000000000004">
      <c r="B4" s="17" t="s">
        <v>647</v>
      </c>
      <c r="D4" s="17" t="s">
        <v>648</v>
      </c>
    </row>
    <row r="5" spans="1:4" x14ac:dyDescent="0.55000000000000004">
      <c r="B5" s="16" t="s">
        <v>649</v>
      </c>
      <c r="D5" s="16" t="s">
        <v>649</v>
      </c>
    </row>
    <row r="6" spans="1:4" x14ac:dyDescent="0.55000000000000004">
      <c r="B6" s="49" t="s">
        <v>650</v>
      </c>
      <c r="D6" s="46" t="s">
        <v>651</v>
      </c>
    </row>
    <row r="7" spans="1:4" x14ac:dyDescent="0.55000000000000004">
      <c r="B7" s="16" t="s">
        <v>652</v>
      </c>
      <c r="D7" s="16" t="s">
        <v>653</v>
      </c>
    </row>
    <row r="8" spans="1:4" ht="18.5" thickBot="1" x14ac:dyDescent="0.6">
      <c r="B8" s="47" t="s">
        <v>654</v>
      </c>
      <c r="D8" s="46" t="s">
        <v>655</v>
      </c>
    </row>
    <row r="9" spans="1:4" x14ac:dyDescent="0.55000000000000004">
      <c r="D9" s="16" t="s">
        <v>656</v>
      </c>
    </row>
    <row r="10" spans="1:4" ht="18.5" thickBot="1" x14ac:dyDescent="0.6">
      <c r="D10" s="47" t="s">
        <v>657</v>
      </c>
    </row>
    <row r="12" spans="1:4" x14ac:dyDescent="0.55000000000000004">
      <c r="B12" s="2" t="s">
        <v>658</v>
      </c>
      <c r="D12" s="2" t="s">
        <v>659</v>
      </c>
    </row>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5414-8AE1-43BF-B3FF-3226DA16107E}">
  <dimension ref="A1:C70"/>
  <sheetViews>
    <sheetView workbookViewId="0">
      <selection activeCell="D12" sqref="D12"/>
    </sheetView>
  </sheetViews>
  <sheetFormatPr defaultRowHeight="18" x14ac:dyDescent="0.55000000000000004"/>
  <cols>
    <col min="1" max="1" width="2.33203125" customWidth="1"/>
    <col min="2" max="2" width="68" style="2" bestFit="1" customWidth="1"/>
    <col min="3" max="3" width="4" style="2" customWidth="1"/>
  </cols>
  <sheetData>
    <row r="1" spans="1:3" ht="26" x14ac:dyDescent="0.55000000000000004">
      <c r="A1" s="45" t="s">
        <v>643</v>
      </c>
      <c r="B1" s="45"/>
      <c r="C1" s="45"/>
    </row>
    <row r="2" spans="1:3" ht="21" x14ac:dyDescent="0.55000000000000004">
      <c r="B2" s="48"/>
    </row>
    <row r="3" spans="1:3" ht="18.5" thickBot="1" x14ac:dyDescent="0.6">
      <c r="B3" s="2" t="s">
        <v>646</v>
      </c>
    </row>
    <row r="4" spans="1:3" ht="140" x14ac:dyDescent="0.55000000000000004">
      <c r="B4" s="17" t="s">
        <v>660</v>
      </c>
    </row>
    <row r="5" spans="1:3" x14ac:dyDescent="0.55000000000000004">
      <c r="B5" s="37" t="s">
        <v>661</v>
      </c>
    </row>
    <row r="6" spans="1:3" x14ac:dyDescent="0.55000000000000004">
      <c r="B6" s="27" t="s">
        <v>662</v>
      </c>
    </row>
    <row r="7" spans="1:3" x14ac:dyDescent="0.55000000000000004">
      <c r="B7" s="27" t="s">
        <v>663</v>
      </c>
    </row>
    <row r="8" spans="1:3" x14ac:dyDescent="0.55000000000000004">
      <c r="B8" s="27" t="s">
        <v>664</v>
      </c>
    </row>
    <row r="9" spans="1:3" x14ac:dyDescent="0.55000000000000004">
      <c r="B9" s="27" t="s">
        <v>665</v>
      </c>
    </row>
    <row r="10" spans="1:3" x14ac:dyDescent="0.55000000000000004">
      <c r="B10" s="27" t="s">
        <v>666</v>
      </c>
    </row>
    <row r="11" spans="1:3" x14ac:dyDescent="0.55000000000000004">
      <c r="B11" s="27" t="s">
        <v>667</v>
      </c>
    </row>
    <row r="12" spans="1:3" x14ac:dyDescent="0.55000000000000004">
      <c r="B12" s="27" t="s">
        <v>668</v>
      </c>
    </row>
    <row r="13" spans="1:3" x14ac:dyDescent="0.55000000000000004">
      <c r="B13" s="27" t="s">
        <v>669</v>
      </c>
    </row>
    <row r="14" spans="1:3" x14ac:dyDescent="0.55000000000000004">
      <c r="B14" s="27" t="s">
        <v>670</v>
      </c>
    </row>
    <row r="15" spans="1:3" x14ac:dyDescent="0.55000000000000004">
      <c r="B15" s="27" t="s">
        <v>671</v>
      </c>
    </row>
    <row r="16" spans="1:3" x14ac:dyDescent="0.55000000000000004">
      <c r="B16" s="27" t="s">
        <v>672</v>
      </c>
    </row>
    <row r="17" spans="2:2" x14ac:dyDescent="0.55000000000000004">
      <c r="B17" s="27" t="s">
        <v>673</v>
      </c>
    </row>
    <row r="18" spans="2:2" x14ac:dyDescent="0.55000000000000004">
      <c r="B18" s="27" t="s">
        <v>674</v>
      </c>
    </row>
    <row r="19" spans="2:2" x14ac:dyDescent="0.55000000000000004">
      <c r="B19" s="27" t="s">
        <v>675</v>
      </c>
    </row>
    <row r="20" spans="2:2" x14ac:dyDescent="0.55000000000000004">
      <c r="B20" s="27" t="s">
        <v>676</v>
      </c>
    </row>
    <row r="21" spans="2:2" x14ac:dyDescent="0.55000000000000004">
      <c r="B21" s="27" t="s">
        <v>677</v>
      </c>
    </row>
    <row r="22" spans="2:2" x14ac:dyDescent="0.55000000000000004">
      <c r="B22" s="27" t="s">
        <v>678</v>
      </c>
    </row>
    <row r="23" spans="2:2" x14ac:dyDescent="0.55000000000000004">
      <c r="B23" s="27" t="s">
        <v>679</v>
      </c>
    </row>
    <row r="24" spans="2:2" x14ac:dyDescent="0.55000000000000004">
      <c r="B24" s="27" t="s">
        <v>680</v>
      </c>
    </row>
    <row r="25" spans="2:2" x14ac:dyDescent="0.55000000000000004">
      <c r="B25" s="27" t="s">
        <v>681</v>
      </c>
    </row>
    <row r="26" spans="2:2" x14ac:dyDescent="0.55000000000000004">
      <c r="B26" s="27" t="s">
        <v>682</v>
      </c>
    </row>
    <row r="27" spans="2:2" x14ac:dyDescent="0.55000000000000004">
      <c r="B27" s="27" t="s">
        <v>683</v>
      </c>
    </row>
    <row r="28" spans="2:2" x14ac:dyDescent="0.55000000000000004">
      <c r="B28" s="27" t="s">
        <v>684</v>
      </c>
    </row>
    <row r="29" spans="2:2" x14ac:dyDescent="0.55000000000000004">
      <c r="B29" s="27" t="s">
        <v>685</v>
      </c>
    </row>
    <row r="30" spans="2:2" x14ac:dyDescent="0.55000000000000004">
      <c r="B30" s="27" t="s">
        <v>686</v>
      </c>
    </row>
    <row r="31" spans="2:2" x14ac:dyDescent="0.55000000000000004">
      <c r="B31" s="27" t="s">
        <v>687</v>
      </c>
    </row>
    <row r="32" spans="2:2" x14ac:dyDescent="0.55000000000000004">
      <c r="B32" s="27" t="s">
        <v>688</v>
      </c>
    </row>
    <row r="33" spans="2:2" x14ac:dyDescent="0.55000000000000004">
      <c r="B33" s="27" t="s">
        <v>689</v>
      </c>
    </row>
    <row r="34" spans="2:2" x14ac:dyDescent="0.55000000000000004">
      <c r="B34" s="27" t="s">
        <v>690</v>
      </c>
    </row>
    <row r="35" spans="2:2" x14ac:dyDescent="0.55000000000000004">
      <c r="B35" s="27" t="s">
        <v>691</v>
      </c>
    </row>
    <row r="36" spans="2:2" x14ac:dyDescent="0.55000000000000004">
      <c r="B36" s="27" t="s">
        <v>692</v>
      </c>
    </row>
    <row r="37" spans="2:2" x14ac:dyDescent="0.55000000000000004">
      <c r="B37" s="27" t="s">
        <v>693</v>
      </c>
    </row>
    <row r="38" spans="2:2" x14ac:dyDescent="0.55000000000000004">
      <c r="B38" s="27" t="s">
        <v>694</v>
      </c>
    </row>
    <row r="39" spans="2:2" x14ac:dyDescent="0.55000000000000004">
      <c r="B39" s="27" t="s">
        <v>695</v>
      </c>
    </row>
    <row r="40" spans="2:2" x14ac:dyDescent="0.55000000000000004">
      <c r="B40" s="27" t="s">
        <v>696</v>
      </c>
    </row>
    <row r="41" spans="2:2" x14ac:dyDescent="0.55000000000000004">
      <c r="B41" s="27" t="s">
        <v>697</v>
      </c>
    </row>
    <row r="42" spans="2:2" x14ac:dyDescent="0.55000000000000004">
      <c r="B42" s="27" t="s">
        <v>698</v>
      </c>
    </row>
    <row r="43" spans="2:2" x14ac:dyDescent="0.55000000000000004">
      <c r="B43" s="27" t="s">
        <v>699</v>
      </c>
    </row>
    <row r="44" spans="2:2" x14ac:dyDescent="0.55000000000000004">
      <c r="B44" s="27" t="s">
        <v>700</v>
      </c>
    </row>
    <row r="45" spans="2:2" x14ac:dyDescent="0.55000000000000004">
      <c r="B45" s="27" t="s">
        <v>701</v>
      </c>
    </row>
    <row r="46" spans="2:2" x14ac:dyDescent="0.55000000000000004">
      <c r="B46" s="27" t="s">
        <v>702</v>
      </c>
    </row>
    <row r="47" spans="2:2" x14ac:dyDescent="0.55000000000000004">
      <c r="B47" s="27" t="s">
        <v>703</v>
      </c>
    </row>
    <row r="48" spans="2:2" x14ac:dyDescent="0.55000000000000004">
      <c r="B48" s="27" t="s">
        <v>704</v>
      </c>
    </row>
    <row r="49" spans="2:2" x14ac:dyDescent="0.55000000000000004">
      <c r="B49" s="27" t="s">
        <v>705</v>
      </c>
    </row>
    <row r="50" spans="2:2" x14ac:dyDescent="0.55000000000000004">
      <c r="B50" s="27" t="s">
        <v>706</v>
      </c>
    </row>
    <row r="51" spans="2:2" x14ac:dyDescent="0.55000000000000004">
      <c r="B51" s="27" t="s">
        <v>707</v>
      </c>
    </row>
    <row r="52" spans="2:2" x14ac:dyDescent="0.55000000000000004">
      <c r="B52" s="27" t="s">
        <v>708</v>
      </c>
    </row>
    <row r="53" spans="2:2" x14ac:dyDescent="0.55000000000000004">
      <c r="B53" s="27" t="s">
        <v>709</v>
      </c>
    </row>
    <row r="54" spans="2:2" x14ac:dyDescent="0.55000000000000004">
      <c r="B54" s="27" t="s">
        <v>710</v>
      </c>
    </row>
    <row r="55" spans="2:2" x14ac:dyDescent="0.55000000000000004">
      <c r="B55" s="27" t="s">
        <v>711</v>
      </c>
    </row>
    <row r="56" spans="2:2" x14ac:dyDescent="0.55000000000000004">
      <c r="B56" s="27" t="s">
        <v>712</v>
      </c>
    </row>
    <row r="57" spans="2:2" x14ac:dyDescent="0.55000000000000004">
      <c r="B57" s="27" t="s">
        <v>713</v>
      </c>
    </row>
    <row r="58" spans="2:2" x14ac:dyDescent="0.55000000000000004">
      <c r="B58" s="27" t="s">
        <v>714</v>
      </c>
    </row>
    <row r="59" spans="2:2" x14ac:dyDescent="0.55000000000000004">
      <c r="B59" s="27" t="s">
        <v>715</v>
      </c>
    </row>
    <row r="60" spans="2:2" x14ac:dyDescent="0.55000000000000004">
      <c r="B60" s="27" t="s">
        <v>716</v>
      </c>
    </row>
    <row r="61" spans="2:2" x14ac:dyDescent="0.55000000000000004">
      <c r="B61" s="27" t="s">
        <v>717</v>
      </c>
    </row>
    <row r="62" spans="2:2" x14ac:dyDescent="0.55000000000000004">
      <c r="B62" s="27" t="s">
        <v>718</v>
      </c>
    </row>
    <row r="63" spans="2:2" x14ac:dyDescent="0.55000000000000004">
      <c r="B63" s="66" t="s">
        <v>719</v>
      </c>
    </row>
    <row r="64" spans="2:2" x14ac:dyDescent="0.55000000000000004">
      <c r="B64" s="27" t="s">
        <v>720</v>
      </c>
    </row>
    <row r="65" spans="2:2" x14ac:dyDescent="0.55000000000000004">
      <c r="B65" s="27" t="s">
        <v>721</v>
      </c>
    </row>
    <row r="66" spans="2:2" x14ac:dyDescent="0.55000000000000004">
      <c r="B66" s="27" t="s">
        <v>722</v>
      </c>
    </row>
    <row r="67" spans="2:2" x14ac:dyDescent="0.55000000000000004">
      <c r="B67" s="27" t="s">
        <v>723</v>
      </c>
    </row>
    <row r="68" spans="2:2" x14ac:dyDescent="0.55000000000000004">
      <c r="B68" s="27" t="s">
        <v>724</v>
      </c>
    </row>
    <row r="69" spans="2:2" x14ac:dyDescent="0.55000000000000004">
      <c r="B69" s="27" t="s">
        <v>725</v>
      </c>
    </row>
    <row r="70" spans="2:2" x14ac:dyDescent="0.55000000000000004">
      <c r="B70" s="27" t="s">
        <v>726</v>
      </c>
    </row>
  </sheetData>
  <phoneticPr fontId="2"/>
  <hyperlinks>
    <hyperlink ref="B63" r:id="rId1" xr:uid="{A36BDFDF-FF09-4824-8010-3B3BAD729DE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1_【必読】利用上の注意</vt:lpstr>
      <vt:lpstr>2_2023年5-6月調達リスト</vt:lpstr>
      <vt:lpstr>3_直近調達サマリ</vt:lpstr>
      <vt:lpstr>4_投資家別サマリ</vt:lpstr>
      <vt:lpstr>99_プロンプトサンプル</vt:lpstr>
      <vt:lpstr>99_プロンプトサンプル 【有償版】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越智 聖人</dc:creator>
  <cp:keywords/>
  <dc:description/>
  <cp:lastModifiedBy>荒川 雅登</cp:lastModifiedBy>
  <cp:revision/>
  <dcterms:created xsi:type="dcterms:W3CDTF">2023-05-25T04:11:03Z</dcterms:created>
  <dcterms:modified xsi:type="dcterms:W3CDTF">2023-08-01T01:46:51Z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2023-05-25T05:10:20Z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1773c235-8cde-40f7-bb0a-c46bc7cf91a7</vt:lpwstr>
  </property>
  <property fmtid="{D5CDD505-2E9C-101B-9397-08002B2CF9AE}" pid="8" name="MSIP_Label_df879f5e-45ba-4544-9ac6-a3016633e65a_ContentBits">
    <vt:lpwstr>0</vt:lpwstr>
  </property>
</Properties>
</file>